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LKT-DC01\Users$\Nutzer22\Documents\Kinder- und Jugendhilfe\KiföG\Landesrahmenvertrag KiföG\Vertragskommission\Sitzung 18.12.24\"/>
    </mc:Choice>
  </mc:AlternateContent>
  <xr:revisionPtr revIDLastSave="0" documentId="8_{B4B24328-91C4-4BEB-9C82-6629611A8FC7}" xr6:coauthVersionLast="47" xr6:coauthVersionMax="47" xr10:uidLastSave="{00000000-0000-0000-0000-000000000000}"/>
  <bookViews>
    <workbookView xWindow="-110" yWindow="-110" windowWidth="19420" windowHeight="11620" firstSheet="1" activeTab="4" xr2:uid="{00000000-000D-0000-FFFF-FFFF00000000}"/>
  </bookViews>
  <sheets>
    <sheet name="Anlage 2 Krippe" sheetId="1" r:id="rId1"/>
    <sheet name="Anlage 2 Kindergarten" sheetId="2" r:id="rId2"/>
    <sheet name="Anlage 2 Hort" sheetId="3" r:id="rId3"/>
    <sheet name="Anlage 2 Leitung" sheetId="10" r:id="rId4"/>
    <sheet name="Anlage 3g Verwaltungskosten" sheetId="5" r:id="rId5"/>
    <sheet name="Anlage 4 Krankentage" sheetId="8" r:id="rId6"/>
    <sheet name="Anlage 5 Betreuungszeiten" sheetId="9" r:id="rId7"/>
    <sheet name="Tabelle3" sheetId="7" state="hidden" r:id="rId8"/>
  </sheets>
  <calcPr calcId="191029"/>
</workbook>
</file>

<file path=xl/calcChain.xml><?xml version="1.0" encoding="utf-8"?>
<calcChain xmlns="http://schemas.openxmlformats.org/spreadsheetml/2006/main">
  <c r="C17" i="5" l="1"/>
  <c r="H34" i="8" l="1"/>
  <c r="H33" i="8"/>
  <c r="H29" i="8"/>
  <c r="H28" i="8"/>
  <c r="K52" i="9" l="1"/>
  <c r="B46" i="3"/>
  <c r="B47" i="2"/>
  <c r="B45" i="1"/>
  <c r="H20" i="8" l="1"/>
  <c r="H19" i="8"/>
  <c r="H21" i="8" s="1"/>
  <c r="I52" i="9" l="1"/>
  <c r="G52" i="9"/>
  <c r="H23" i="8"/>
  <c r="B7" i="3" l="1"/>
  <c r="B22" i="3" l="1"/>
  <c r="B21" i="2"/>
  <c r="B21" i="1"/>
  <c r="B21" i="3"/>
  <c r="B19" i="3"/>
  <c r="B13" i="3"/>
  <c r="B14" i="3" s="1"/>
  <c r="B32" i="3" s="1"/>
  <c r="C12" i="3"/>
  <c r="C13" i="3"/>
  <c r="C14" i="3" s="1"/>
  <c r="C32" i="3" s="1"/>
  <c r="B20" i="2"/>
  <c r="B26" i="2"/>
  <c r="B18" i="2"/>
  <c r="B12" i="2"/>
  <c r="B13" i="2" s="1"/>
  <c r="B31" i="2" s="1"/>
  <c r="D11" i="2"/>
  <c r="D12" i="2"/>
  <c r="D13" i="2" s="1"/>
  <c r="D31" i="2" s="1"/>
  <c r="C11" i="2"/>
  <c r="C12" i="2"/>
  <c r="C13" i="2" s="1"/>
  <c r="C31" i="2" s="1"/>
  <c r="D11" i="1"/>
  <c r="D12" i="1"/>
  <c r="D13" i="1" s="1"/>
  <c r="D31" i="1" s="1"/>
  <c r="C11" i="1"/>
  <c r="C12" i="1" s="1"/>
  <c r="C13" i="1" s="1"/>
  <c r="C31" i="1" s="1"/>
  <c r="B20" i="1"/>
  <c r="B12" i="1"/>
  <c r="B13" i="1" s="1"/>
  <c r="B31" i="1" s="1"/>
  <c r="B18" i="1"/>
  <c r="B26" i="1" l="1"/>
  <c r="B27" i="1" s="1"/>
  <c r="B32" i="1" s="1"/>
  <c r="B27" i="3"/>
  <c r="B28" i="3" s="1"/>
  <c r="B33" i="3" s="1"/>
  <c r="C33" i="3" s="1"/>
  <c r="C34" i="3" s="1"/>
  <c r="C35" i="3" s="1"/>
  <c r="C36" i="3" s="1"/>
  <c r="B27" i="2"/>
  <c r="B32" i="2" s="1"/>
  <c r="B33" i="2" s="1"/>
  <c r="B34" i="2" s="1"/>
  <c r="B35" i="2" s="1"/>
  <c r="C32" i="1" l="1"/>
  <c r="C33" i="1" s="1"/>
  <c r="C34" i="1" s="1"/>
  <c r="C35" i="1" s="1"/>
  <c r="D32" i="1"/>
  <c r="D33" i="1" s="1"/>
  <c r="D34" i="1" s="1"/>
  <c r="D35" i="1" s="1"/>
  <c r="B33" i="1"/>
  <c r="D32" i="2"/>
  <c r="D33" i="2" s="1"/>
  <c r="D34" i="2" s="1"/>
  <c r="D35" i="2" s="1"/>
  <c r="C32" i="2"/>
  <c r="B34" i="3"/>
  <c r="B35" i="3" s="1"/>
  <c r="B36" i="3" s="1"/>
  <c r="B34" i="1" l="1"/>
  <c r="B35" i="1" s="1"/>
  <c r="C33" i="2"/>
  <c r="C34" i="2" s="1"/>
  <c r="C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Eickelberg, Antje</author>
  </authors>
  <commentList>
    <comment ref="E19" authorId="0" shapeId="0" xr:uid="{00000000-0006-0000-0500-000001000000}">
      <text>
        <r>
          <rPr>
            <b/>
            <sz val="9"/>
            <color indexed="81"/>
            <rFont val="Segoe UI"/>
            <family val="2"/>
          </rPr>
          <t>Hinweis: Hier sind ausschließlich Krankentage mit Lohnfortzahlung durch den Arbeitgeber zu berücksichtigen</t>
        </r>
      </text>
    </comment>
  </commentList>
</comments>
</file>

<file path=xl/sharedStrings.xml><?xml version="1.0" encoding="utf-8"?>
<sst xmlns="http://schemas.openxmlformats.org/spreadsheetml/2006/main" count="229" uniqueCount="127">
  <si>
    <t>Ermittlung Jahresöffnungszeit in Tagen/Stunden</t>
  </si>
  <si>
    <t>Kalendertage im Jahr</t>
  </si>
  <si>
    <t>Abzüglich 52 Wochenenden in Tagen</t>
  </si>
  <si>
    <t>abzüglich Schließtage Kindertageseinrichtung</t>
  </si>
  <si>
    <t>Verbleibende Jahresöffnungszeit in Tagen</t>
  </si>
  <si>
    <t>Jahresöffnungszeit in Stunden</t>
  </si>
  <si>
    <t>Wöchentliche Arbeitszeit in Stunden</t>
  </si>
  <si>
    <t>mögliche unmittelbare  Arbeitszeit eines MA in Stunden</t>
  </si>
  <si>
    <t>Summe der Jahresöffnungszeit in Stunden</t>
  </si>
  <si>
    <t>Mögliche Arbeitszeit eines MA in Stunden</t>
  </si>
  <si>
    <t xml:space="preserve">Personalbedarf VzÄ  in  der Woche </t>
  </si>
  <si>
    <t>GT</t>
  </si>
  <si>
    <t>TZ</t>
  </si>
  <si>
    <t xml:space="preserve">Personalschlüssel pro Gruppe für 6 Kinder </t>
  </si>
  <si>
    <t>Personalschlüssel pro Kind</t>
  </si>
  <si>
    <t>Ermittlung Personalschlüssel Krippe</t>
  </si>
  <si>
    <t>Ermittlung Personalschlüssel Kindergarten</t>
  </si>
  <si>
    <t>Betreuungszeit in Stunden täglich</t>
  </si>
  <si>
    <t xml:space="preserve">abzüglich Feiertage durchschnittlich </t>
  </si>
  <si>
    <t>abzügl. tarifl. Freistellung Heiligabend + Silvester</t>
  </si>
  <si>
    <t>in Stunden</t>
  </si>
  <si>
    <t>Leitung</t>
  </si>
  <si>
    <t>Stellvertretung</t>
  </si>
  <si>
    <t>abzüglich mittelbare Arbeitszeit (2,5 h) in der Woche in Stunden</t>
  </si>
  <si>
    <t>Arbeitszeit im Jahr in Tagen</t>
  </si>
  <si>
    <t>abzüglich Urlaub in Tagen</t>
  </si>
  <si>
    <t>abzüglich Fortbildung in Tagen</t>
  </si>
  <si>
    <t>abzüglich Feiertage in Tagen</t>
  </si>
  <si>
    <t>mögliche Arbeitstage</t>
  </si>
  <si>
    <t>HT</t>
  </si>
  <si>
    <t xml:space="preserve"> GT</t>
  </si>
  <si>
    <t>variable Berechnungskomponenten</t>
  </si>
  <si>
    <t>abzüglich Krankheit in Tagen</t>
  </si>
  <si>
    <t>abzüglich 52 Wochenenden in Tagen</t>
  </si>
  <si>
    <t xml:space="preserve">Personalschlüssel pro Gruppe für 22 Kinder </t>
  </si>
  <si>
    <t>Ermittlung Verwaltungskosten</t>
  </si>
  <si>
    <t>Kosten des Hausmeisters / Pauschale Hausmeister</t>
  </si>
  <si>
    <t>Kosten der Reinigung / Pauschale Reinigung</t>
  </si>
  <si>
    <t>Verwaltungskosten</t>
  </si>
  <si>
    <t>Hort mit Frühdienst</t>
  </si>
  <si>
    <t>Hort ohne Frühdienst</t>
  </si>
  <si>
    <t>Art des Hortes</t>
  </si>
  <si>
    <t>Jahresarbeitszeit  Mitarbeiter</t>
  </si>
  <si>
    <t>Personalbedarf für Jahresöffnungszeit</t>
  </si>
  <si>
    <t>Ermittlung Personalschlüssel Hort</t>
  </si>
  <si>
    <t>Nachweisführung zu Krankentagen</t>
  </si>
  <si>
    <t>Hinweise:</t>
  </si>
  <si>
    <r>
      <t>·</t>
    </r>
    <r>
      <rPr>
        <sz val="7"/>
        <color rgb="FF374151"/>
        <rFont val="Calibri"/>
        <family val="2"/>
        <scheme val="minor"/>
      </rPr>
      <t xml:space="preserve">         </t>
    </r>
    <r>
      <rPr>
        <sz val="12"/>
        <color rgb="FF374151"/>
        <rFont val="Calibri"/>
        <family val="2"/>
        <scheme val="minor"/>
      </rPr>
      <t>Ziel des Formulars: Erfassung von anonymisierten Informationen zum Krankenstand der Erzieher*innen in der Kindertageseinrichtung.</t>
    </r>
  </si>
  <si>
    <r>
      <t>·</t>
    </r>
    <r>
      <rPr>
        <sz val="7"/>
        <color rgb="FF374151"/>
        <rFont val="Calibri"/>
        <family val="2"/>
        <scheme val="minor"/>
      </rPr>
      <t xml:space="preserve">         </t>
    </r>
    <r>
      <rPr>
        <sz val="12"/>
        <color rgb="FF374151"/>
        <rFont val="Calibri"/>
        <family val="2"/>
        <scheme val="minor"/>
      </rPr>
      <t>Erklärung zur Anonymisierung: es wird allseits versichert, dass die bereitgestellten Informationen so behandelt werden, dass die Identität der Erzieher*innen geschützt bleibt.</t>
    </r>
  </si>
  <si>
    <r>
      <t>·</t>
    </r>
    <r>
      <rPr>
        <sz val="7"/>
        <color rgb="FF374151"/>
        <rFont val="Calibri"/>
        <family val="2"/>
        <scheme val="minor"/>
      </rPr>
      <t xml:space="preserve">         </t>
    </r>
    <r>
      <rPr>
        <sz val="12"/>
        <color rgb="FF374151"/>
        <rFont val="Calibri"/>
        <family val="2"/>
        <scheme val="minor"/>
      </rPr>
      <t>Name der Kindertageseinrichtung</t>
    </r>
  </si>
  <si>
    <r>
      <t>·</t>
    </r>
    <r>
      <rPr>
        <sz val="7"/>
        <color rgb="FF374151"/>
        <rFont val="Calibri"/>
        <family val="2"/>
        <scheme val="minor"/>
      </rPr>
      <t xml:space="preserve">         </t>
    </r>
    <r>
      <rPr>
        <sz val="12"/>
        <color rgb="FF374151"/>
        <rFont val="Calibri"/>
        <family val="2"/>
        <scheme val="minor"/>
      </rPr>
      <t>Ansprechpartner des Trägers</t>
    </r>
  </si>
  <si>
    <r>
      <t>·</t>
    </r>
    <r>
      <rPr>
        <sz val="7"/>
        <color rgb="FF374151"/>
        <rFont val="Calibri"/>
        <family val="2"/>
        <scheme val="minor"/>
      </rPr>
      <t xml:space="preserve">         </t>
    </r>
    <r>
      <rPr>
        <sz val="12"/>
        <color rgb="FF374151"/>
        <rFont val="Calibri"/>
        <family val="2"/>
        <scheme val="minor"/>
      </rPr>
      <t>Kontaktdaten (E-Mail, Telefon)</t>
    </r>
  </si>
  <si>
    <r>
      <t>·</t>
    </r>
    <r>
      <rPr>
        <sz val="7"/>
        <color rgb="FF374151"/>
        <rFont val="Calibri"/>
        <family val="2"/>
        <scheme val="minor"/>
      </rPr>
      <t xml:space="preserve">         </t>
    </r>
    <r>
      <rPr>
        <sz val="12"/>
        <color rgb="FF374151"/>
        <rFont val="Calibri"/>
        <family val="2"/>
        <scheme val="minor"/>
      </rPr>
      <t>Monat/Jahr der Erfassung</t>
    </r>
    <r>
      <rPr>
        <sz val="10"/>
        <color rgb="FF374151"/>
        <rFont val="Calibri"/>
        <family val="2"/>
        <scheme val="minor"/>
      </rPr>
      <t xml:space="preserve"> (12 Monate vor Verhandlungsaufruf)</t>
    </r>
  </si>
  <si>
    <r>
      <t>·</t>
    </r>
    <r>
      <rPr>
        <sz val="7"/>
        <color rgb="FF374151"/>
        <rFont val="Calibri"/>
        <family val="2"/>
        <scheme val="minor"/>
      </rPr>
      <t xml:space="preserve">         </t>
    </r>
    <r>
      <rPr>
        <sz val="12"/>
        <color rgb="FF374151"/>
        <rFont val="Calibri"/>
        <family val="2"/>
        <scheme val="minor"/>
      </rPr>
      <t>Bestätigung, dass die bereitgestellten Informationen anonymisiert sind.</t>
    </r>
  </si>
  <si>
    <r>
      <t>·</t>
    </r>
    <r>
      <rPr>
        <sz val="7"/>
        <color rgb="FF374151"/>
        <rFont val="Calibri"/>
        <family val="2"/>
        <scheme val="minor"/>
      </rPr>
      <t xml:space="preserve">         </t>
    </r>
    <r>
      <rPr>
        <sz val="12"/>
        <color rgb="FF374151"/>
        <rFont val="Calibri"/>
        <family val="2"/>
        <scheme val="minor"/>
      </rPr>
      <t>Verzicht auf personenbezogene Daten.</t>
    </r>
  </si>
  <si>
    <r>
      <t>·</t>
    </r>
    <r>
      <rPr>
        <sz val="7"/>
        <color rgb="FF374151"/>
        <rFont val="Calibri"/>
        <family val="2"/>
        <scheme val="minor"/>
      </rPr>
      <t xml:space="preserve">         </t>
    </r>
    <r>
      <rPr>
        <sz val="12"/>
        <color rgb="FF374151"/>
        <rFont val="Calibri"/>
        <family val="2"/>
        <scheme val="minor"/>
      </rPr>
      <t>Bestätigung, dass die Angaben wahrheitsgemäß und vollständig sind.</t>
    </r>
  </si>
  <si>
    <r>
      <t>·</t>
    </r>
    <r>
      <rPr>
        <sz val="7"/>
        <color rgb="FF374151"/>
        <rFont val="Calibri"/>
        <family val="2"/>
        <scheme val="minor"/>
      </rPr>
      <t xml:space="preserve">         </t>
    </r>
    <r>
      <rPr>
        <sz val="12"/>
        <color rgb="FF374151"/>
        <rFont val="Calibri"/>
        <family val="2"/>
        <scheme val="minor"/>
      </rPr>
      <t>Datum und Unterschrift des Trägers.</t>
    </r>
  </si>
  <si>
    <r>
      <t>·</t>
    </r>
    <r>
      <rPr>
        <sz val="7"/>
        <color rgb="FF374151"/>
        <rFont val="Calibri"/>
        <family val="2"/>
        <scheme val="minor"/>
      </rPr>
      <t xml:space="preserve">         </t>
    </r>
    <r>
      <rPr>
        <sz val="12"/>
        <color rgb="FF374151"/>
        <rFont val="Calibri"/>
        <family val="2"/>
        <scheme val="minor"/>
      </rPr>
      <t>Das Formular sollte sicher aufbewahrt werden, um den unbefugten Zugriff zu verhindern.</t>
    </r>
  </si>
  <si>
    <t>von Monat/Jahr</t>
  </si>
  <si>
    <t>bis Monat/Jahr</t>
  </si>
  <si>
    <r>
      <t>·</t>
    </r>
    <r>
      <rPr>
        <sz val="7"/>
        <color rgb="FF374151"/>
        <rFont val="Calibri"/>
        <family val="2"/>
        <scheme val="minor"/>
      </rPr>
      <t xml:space="preserve">         </t>
    </r>
    <r>
      <rPr>
        <sz val="12"/>
        <color rgb="FF374151"/>
        <rFont val="Calibri"/>
        <family val="2"/>
        <scheme val="minor"/>
      </rPr>
      <t>Die Daten sollten nach Abschluss der Verhandlung gelöscht werden.</t>
    </r>
  </si>
  <si>
    <t>Datum</t>
  </si>
  <si>
    <t>Unterschrift</t>
  </si>
  <si>
    <t>1. Angaben zum Träger:</t>
  </si>
  <si>
    <t>3. Erklärung des Trägers:</t>
  </si>
  <si>
    <t>Nachweisführung tatsächliche Betreuungszeiten</t>
  </si>
  <si>
    <r>
      <t>·</t>
    </r>
    <r>
      <rPr>
        <sz val="7"/>
        <color rgb="FF374151"/>
        <rFont val="Calibri"/>
        <family val="2"/>
        <scheme val="minor"/>
      </rPr>
      <t xml:space="preserve">         </t>
    </r>
    <r>
      <rPr>
        <sz val="12"/>
        <color rgb="FF374151"/>
        <rFont val="Calibri"/>
        <family val="2"/>
        <scheme val="minor"/>
      </rPr>
      <t>Träger der Kindertageseinrichtung</t>
    </r>
  </si>
  <si>
    <t xml:space="preserve">·        Öffnungszeiten  </t>
  </si>
  <si>
    <t>Montag</t>
  </si>
  <si>
    <t>Dienstag</t>
  </si>
  <si>
    <t>Mittwoch</t>
  </si>
  <si>
    <t>Donnerstag</t>
  </si>
  <si>
    <t>Freitag</t>
  </si>
  <si>
    <t>von</t>
  </si>
  <si>
    <t xml:space="preserve">·        Dokumentationszeitraum  </t>
  </si>
  <si>
    <t>von 
Monat/Jahr</t>
  </si>
  <si>
    <t>bis 
Monat/Jahr</t>
  </si>
  <si>
    <t>von
Uhrzeit</t>
  </si>
  <si>
    <t>bis
Uhrzeit</t>
  </si>
  <si>
    <t>Anzahl Kinder
Krippe</t>
  </si>
  <si>
    <t>Anzahl 
Kinder
Kindergarten</t>
  </si>
  <si>
    <t>Anzahl Kinder
Hort</t>
  </si>
  <si>
    <r>
      <t>·        Anwesenheitszeiten  im 1/2 h Takt -</t>
    </r>
    <r>
      <rPr>
        <b/>
        <sz val="11"/>
        <color rgb="FF374151"/>
        <rFont val="Calibri"/>
        <family val="2"/>
        <scheme val="minor"/>
      </rPr>
      <t xml:space="preserve"> </t>
    </r>
    <r>
      <rPr>
        <b/>
        <sz val="11"/>
        <color rgb="FFFF0000"/>
        <rFont val="Calibri"/>
        <family val="2"/>
        <scheme val="minor"/>
      </rPr>
      <t>nur Kinder mit einem Ganztagsplatz</t>
    </r>
  </si>
  <si>
    <t>anwesende Ganztagskinder</t>
  </si>
  <si>
    <t>bis</t>
  </si>
  <si>
    <t>Stunden/Tag</t>
  </si>
  <si>
    <t>2. Datenerfassung:</t>
  </si>
  <si>
    <r>
      <t>·</t>
    </r>
    <r>
      <rPr>
        <sz val="7"/>
        <color rgb="FF374151"/>
        <rFont val="Calibri"/>
        <family val="2"/>
        <scheme val="minor"/>
      </rPr>
      <t xml:space="preserve">         </t>
    </r>
    <r>
      <rPr>
        <sz val="12"/>
        <color rgb="FF374151"/>
        <rFont val="Calibri"/>
        <family val="2"/>
        <scheme val="minor"/>
      </rPr>
      <t>Anzahl der Krankentage mit</t>
    </r>
    <r>
      <rPr>
        <sz val="12"/>
        <color rgb="FF374151"/>
        <rFont val="Calibri"/>
        <family val="2"/>
        <scheme val="minor"/>
      </rPr>
      <t xml:space="preserve"> Lohnfortzahlung</t>
    </r>
  </si>
  <si>
    <r>
      <t>·</t>
    </r>
    <r>
      <rPr>
        <sz val="7"/>
        <color rgb="FF374151"/>
        <rFont val="Calibri"/>
        <family val="2"/>
        <scheme val="minor"/>
      </rPr>
      <t xml:space="preserve">         </t>
    </r>
    <r>
      <rPr>
        <sz val="12"/>
        <color rgb="FF374151"/>
        <rFont val="Calibri"/>
        <family val="2"/>
        <scheme val="minor"/>
      </rPr>
      <t>durchschnittl. Krankentage Kind krank</t>
    </r>
  </si>
  <si>
    <r>
      <t>·</t>
    </r>
    <r>
      <rPr>
        <sz val="7"/>
        <color rgb="FF374151"/>
        <rFont val="Calibri"/>
        <family val="2"/>
        <scheme val="minor"/>
      </rPr>
      <t xml:space="preserve">         </t>
    </r>
    <r>
      <rPr>
        <sz val="12"/>
        <color rgb="FF374151"/>
        <rFont val="Calibri"/>
        <family val="2"/>
        <scheme val="minor"/>
      </rPr>
      <t>Anzahl der insgesamt beschäftigten Erzieher*innen</t>
    </r>
    <r>
      <rPr>
        <sz val="10"/>
        <color rgb="FF374151"/>
        <rFont val="Calibri"/>
        <family val="2"/>
        <scheme val="minor"/>
      </rPr>
      <t xml:space="preserve"> in VzÄ</t>
    </r>
  </si>
  <si>
    <t>Mehrstunden / verlängerte Öffnungszeit</t>
  </si>
  <si>
    <t>Personalbedarf verlängerte Öffnungszeit</t>
  </si>
  <si>
    <t>Personal</t>
  </si>
  <si>
    <t>Anzahl Stunden pro Woche</t>
  </si>
  <si>
    <t>Prämisse: An 5 Tagen hiervon wird Urlaub genommen, deshalb Abzug von 5 Tagen in Zeile 24</t>
  </si>
  <si>
    <t>Abzug von 5 Tagen Urlaub während der Schließzeiten. Es ist der tatsächliche, tariflich gewährte Urlaub anzusetzen.</t>
  </si>
  <si>
    <t>bitte auswählen</t>
  </si>
  <si>
    <t>Diese Anlage muss noch in der Vertragskommission vereinbart werden.</t>
  </si>
  <si>
    <t>Personalkosten für die Leitung</t>
  </si>
  <si>
    <t>begründeter Mehrbedarf des päd. Personals</t>
  </si>
  <si>
    <t>Anmerkungen</t>
  </si>
  <si>
    <t xml:space="preserve">Kosten der Hauswirtschaftsleistungen </t>
  </si>
  <si>
    <t>Bis dahin gilt § 3 Abs. 5 des Vertrags.</t>
  </si>
  <si>
    <t>Anzahl der Plätze lt. BE Krippe</t>
  </si>
  <si>
    <t>Anzahl der Plätze lt. BE Kindergarten</t>
  </si>
  <si>
    <t>Anzahl der Plätze lt. BE Hort</t>
  </si>
  <si>
    <t>Kosten der nicht anzurechnenden Personalkosten
der Azubis</t>
  </si>
  <si>
    <r>
      <rPr>
        <sz val="11"/>
        <rFont val="Symbol"/>
        <family val="1"/>
        <charset val="2"/>
      </rPr>
      <t>Æ</t>
    </r>
    <r>
      <rPr>
        <sz val="11"/>
        <rFont val="Calibri"/>
        <family val="2"/>
      </rPr>
      <t xml:space="preserve"> </t>
    </r>
    <r>
      <rPr>
        <sz val="11"/>
        <color indexed="8"/>
        <rFont val="Calibri"/>
        <family val="2"/>
      </rPr>
      <t>Personalkosten des päd. Personals</t>
    </r>
  </si>
  <si>
    <t xml:space="preserve">Ist unter Nachweis einer Belegungsstatistik der letzten 3 Monate entsprechend anzupassen.
Siehe Anlage 5 </t>
  </si>
  <si>
    <t>Gemeint sind nur Krankentage mit Entgeltfortzahlung durch den Träger. 
siehe Anlage 4</t>
  </si>
  <si>
    <r>
      <t>·</t>
    </r>
    <r>
      <rPr>
        <sz val="7"/>
        <color rgb="FF374151"/>
        <rFont val="Calibri"/>
        <family val="2"/>
        <scheme val="minor"/>
      </rPr>
      <t xml:space="preserve">         </t>
    </r>
    <r>
      <rPr>
        <sz val="12"/>
        <color rgb="FF374151"/>
        <rFont val="Calibri"/>
        <family val="2"/>
        <scheme val="minor"/>
      </rPr>
      <t>Die Daten sollen rechtskonform gelöscht werden.</t>
    </r>
  </si>
  <si>
    <t>bei organisatorisch bedingten Mischgruppen im Kontext verlängerter Öffnungszeit (über 50h hinaus) nur in einer Betreuungsart eintragen, Berechnung mit durchschnittl. Personalkosten, siehe FAQ</t>
  </si>
  <si>
    <t xml:space="preserve">Personalschlüssel pro Gruppe für 14 Kinder </t>
  </si>
  <si>
    <r>
      <t>·</t>
    </r>
    <r>
      <rPr>
        <i/>
        <sz val="7"/>
        <color rgb="FF374151"/>
        <rFont val="Calibri"/>
        <family val="2"/>
        <scheme val="minor"/>
      </rPr>
      <t xml:space="preserve">         </t>
    </r>
    <r>
      <rPr>
        <i/>
        <sz val="12"/>
        <color rgb="FF374151"/>
        <rFont val="Calibri"/>
        <family val="2"/>
        <scheme val="minor"/>
      </rPr>
      <t>Anzahl der Krankentage "Kind krank" (anerkennungsfähig i.R.d. Arbeitgeberanteils)</t>
    </r>
  </si>
  <si>
    <r>
      <t>·</t>
    </r>
    <r>
      <rPr>
        <i/>
        <sz val="7"/>
        <color rgb="FF374151"/>
        <rFont val="Calibri"/>
        <family val="2"/>
        <scheme val="minor"/>
      </rPr>
      <t xml:space="preserve">         </t>
    </r>
    <r>
      <rPr>
        <i/>
        <sz val="12"/>
        <color rgb="FF374151"/>
        <rFont val="Calibri"/>
        <family val="2"/>
        <scheme val="minor"/>
      </rPr>
      <t>durchschnittl. Krankentage Kind krank</t>
    </r>
  </si>
  <si>
    <r>
      <t>·</t>
    </r>
    <r>
      <rPr>
        <i/>
        <sz val="7"/>
        <color rgb="FF374151"/>
        <rFont val="Calibri"/>
        <family val="2"/>
        <scheme val="minor"/>
      </rPr>
      <t xml:space="preserve">         </t>
    </r>
    <r>
      <rPr>
        <i/>
        <sz val="12"/>
        <color rgb="FF374151"/>
        <rFont val="Calibri"/>
        <family val="2"/>
        <scheme val="minor"/>
      </rPr>
      <t xml:space="preserve">Anzahl der Krankentage </t>
    </r>
    <r>
      <rPr>
        <b/>
        <i/>
        <sz val="12"/>
        <color rgb="FF374151"/>
        <rFont val="Calibri"/>
        <family val="2"/>
        <scheme val="minor"/>
      </rPr>
      <t>ohne</t>
    </r>
    <r>
      <rPr>
        <i/>
        <sz val="12"/>
        <color rgb="FF374151"/>
        <rFont val="Calibri"/>
        <family val="2"/>
        <scheme val="minor"/>
      </rPr>
      <t xml:space="preserve"> Lohnfortzahlung</t>
    </r>
  </si>
  <si>
    <r>
      <t>·</t>
    </r>
    <r>
      <rPr>
        <i/>
        <sz val="7"/>
        <color rgb="FF374151"/>
        <rFont val="Calibri"/>
        <family val="2"/>
        <scheme val="minor"/>
      </rPr>
      <t xml:space="preserve">         </t>
    </r>
    <r>
      <rPr>
        <i/>
        <sz val="12"/>
        <color rgb="FF374151"/>
        <rFont val="Calibri"/>
        <family val="2"/>
        <scheme val="minor"/>
      </rPr>
      <t>durchschnittl. Krankentage ohne Lohnfortzahlung</t>
    </r>
  </si>
  <si>
    <t>ursprüngliche Fassung:</t>
  </si>
  <si>
    <t>alte geänderte Fassung:</t>
  </si>
  <si>
    <r>
      <t>·</t>
    </r>
    <r>
      <rPr>
        <i/>
        <sz val="7"/>
        <color rgb="FF374151"/>
        <rFont val="Calibri"/>
        <family val="2"/>
        <scheme val="minor"/>
      </rPr>
      <t xml:space="preserve">         </t>
    </r>
    <r>
      <rPr>
        <i/>
        <sz val="12"/>
        <color rgb="FF374151"/>
        <rFont val="Calibri"/>
        <family val="2"/>
        <scheme val="minor"/>
      </rPr>
      <t xml:space="preserve">Anzahl der Krankentage "Kind krank" (anerkennungsfähig i.R.d. </t>
    </r>
    <r>
      <rPr>
        <i/>
        <sz val="12"/>
        <color rgb="FFFF0000"/>
        <rFont val="Calibri"/>
        <family val="2"/>
        <scheme val="minor"/>
      </rPr>
      <t>Tarif- oder einzelvertragl. Regelung)</t>
    </r>
  </si>
  <si>
    <r>
      <t>·</t>
    </r>
    <r>
      <rPr>
        <i/>
        <sz val="7"/>
        <color rgb="FF374151"/>
        <rFont val="Calibri"/>
        <family val="2"/>
        <scheme val="minor"/>
      </rPr>
      <t xml:space="preserve">         </t>
    </r>
    <r>
      <rPr>
        <i/>
        <sz val="12"/>
        <color rgb="FF374151"/>
        <rFont val="Calibri"/>
        <family val="2"/>
        <scheme val="minor"/>
      </rPr>
      <t xml:space="preserve">Anzahl der Krankentage </t>
    </r>
    <r>
      <rPr>
        <i/>
        <sz val="12"/>
        <color rgb="FFFF0000"/>
        <rFont val="Calibri"/>
        <family val="2"/>
        <scheme val="minor"/>
      </rPr>
      <t>des MA</t>
    </r>
    <r>
      <rPr>
        <i/>
        <sz val="12"/>
        <color rgb="FF374151"/>
        <rFont val="Calibri"/>
        <family val="2"/>
        <scheme val="minor"/>
      </rPr>
      <t xml:space="preserve"> </t>
    </r>
    <r>
      <rPr>
        <b/>
        <i/>
        <sz val="12"/>
        <color rgb="FF374151"/>
        <rFont val="Calibri"/>
        <family val="2"/>
        <scheme val="minor"/>
      </rPr>
      <t>ohne</t>
    </r>
    <r>
      <rPr>
        <i/>
        <sz val="12"/>
        <color rgb="FF374151"/>
        <rFont val="Calibri"/>
        <family val="2"/>
        <scheme val="minor"/>
      </rPr>
      <t xml:space="preserve"> Lohnfortzahlung</t>
    </r>
  </si>
  <si>
    <t>gesamt</t>
  </si>
  <si>
    <r>
      <t>·</t>
    </r>
    <r>
      <rPr>
        <sz val="7"/>
        <color rgb="FF374151"/>
        <rFont val="Calibri"/>
        <family val="2"/>
        <scheme val="minor"/>
      </rPr>
      <t xml:space="preserve">         </t>
    </r>
    <r>
      <rPr>
        <sz val="12"/>
        <color rgb="FF374151"/>
        <rFont val="Calibri"/>
        <family val="2"/>
        <scheme val="minor"/>
      </rPr>
      <t>durchschnittliche Krankentage pro Erzieher*in je VzÄ</t>
    </r>
  </si>
  <si>
    <r>
      <rPr>
        <sz val="10"/>
        <rFont val="Calibri"/>
        <family val="2"/>
        <scheme val="minor"/>
      </rPr>
      <t>·</t>
    </r>
    <r>
      <rPr>
        <sz val="7"/>
        <rFont val="Calibri"/>
        <family val="2"/>
        <scheme val="minor"/>
      </rPr>
      <t xml:space="preserve">         </t>
    </r>
    <r>
      <rPr>
        <sz val="12"/>
        <rFont val="Calibri"/>
        <family val="2"/>
        <scheme val="minor"/>
      </rPr>
      <t>Anzahl der Krankentage "Kind krank" (anerkennungsfähig i.d.R. Tarif- oder einzelvertragl. Regelung)</t>
    </r>
  </si>
  <si>
    <r>
      <t>·</t>
    </r>
    <r>
      <rPr>
        <i/>
        <sz val="7"/>
        <rFont val="Calibri"/>
        <family val="2"/>
        <scheme val="minor"/>
      </rPr>
      <t>       </t>
    </r>
    <r>
      <rPr>
        <i/>
        <sz val="12"/>
        <rFont val="Calibri"/>
        <family val="2"/>
        <scheme val="minor"/>
      </rPr>
      <t>nachrichtlich: </t>
    </r>
    <r>
      <rPr>
        <i/>
        <sz val="7"/>
        <rFont val="Calibri"/>
        <family val="2"/>
        <scheme val="minor"/>
      </rPr>
      <t xml:space="preserve"> </t>
    </r>
    <r>
      <rPr>
        <i/>
        <sz val="12"/>
        <rFont val="Calibri"/>
        <family val="2"/>
        <scheme val="minor"/>
      </rPr>
      <t xml:space="preserve">Anzahl der Krankentage der Erzieher*innen </t>
    </r>
    <r>
      <rPr>
        <b/>
        <i/>
        <sz val="12"/>
        <rFont val="Calibri"/>
        <family val="2"/>
        <scheme val="minor"/>
      </rPr>
      <t>ohne</t>
    </r>
    <r>
      <rPr>
        <i/>
        <sz val="12"/>
        <rFont val="Calibri"/>
        <family val="2"/>
        <scheme val="minor"/>
      </rPr>
      <t xml:space="preserve"> Lohnfortzahlung</t>
    </r>
  </si>
  <si>
    <t>Uhrzeiten im 30-Minuten-Takt für 10 Öffnungsstunden</t>
  </si>
  <si>
    <r>
      <t xml:space="preserve">      ·</t>
    </r>
    <r>
      <rPr>
        <sz val="7"/>
        <color rgb="FF374151"/>
        <rFont val="Calibri"/>
        <family val="2"/>
        <scheme val="minor"/>
      </rPr>
      <t xml:space="preserve">         </t>
    </r>
    <r>
      <rPr>
        <sz val="12"/>
        <color rgb="FF374151"/>
        <rFont val="Calibri"/>
        <family val="2"/>
        <scheme val="minor"/>
      </rPr>
      <t>In die Berechnung der Krankentage gemäß Anlage 4 sind grundsätzlich nur die Arbeitstage (Montag
          bis Freitag) einzubeziehen, da sich die Anzahl der Krankentage in der Anlage 2 ebenfalls auf 
          Arbeitstage bezieht. Wochenenden und gesetzliche Feiertage sind in die Betrachtung nicht 
          einzubeziehen. Ausgenommen sind diejenigen Mitarbeitenden, die in Einrichtungen mit 
          Sonderöffnungszeiten auch an Wochenenden und gesetzlichen Feiertagen eingesetzt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</si>
</sst>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h:mm;@"/>
  </numFmts>
  <fonts count="36">
    <font>
      <sz val="11"/>
      <color theme="1"/>
      <name val="Calibri"/>
      <family val="2"/>
      <scheme val="minor"/>
    </font>
    <font>
      <b/>
      <sz val="9"/>
      <color indexed="81"/>
      <name val="Segoe UI"/>
      <family val="2"/>
    </font>
    <font>
      <sz val="11"/>
      <color indexed="8"/>
      <name val="Calibri"/>
      <family val="2"/>
    </font>
    <font>
      <b/>
      <sz val="11"/>
      <color theme="1"/>
      <name val="Calibri"/>
      <family val="2"/>
      <scheme val="minor"/>
    </font>
    <font>
      <sz val="11"/>
      <name val="Calibri"/>
      <family val="2"/>
      <scheme val="minor"/>
    </font>
    <font>
      <b/>
      <i/>
      <sz val="11"/>
      <name val="Calibri"/>
      <family val="2"/>
      <scheme val="minor"/>
    </font>
    <font>
      <b/>
      <sz val="11"/>
      <name val="Calibri"/>
      <family val="2"/>
      <scheme val="minor"/>
    </font>
    <font>
      <b/>
      <sz val="14"/>
      <color theme="1"/>
      <name val="Calibri"/>
      <family val="2"/>
      <scheme val="minor"/>
    </font>
    <font>
      <sz val="10"/>
      <color rgb="FF374151"/>
      <name val="Calibri"/>
      <family val="2"/>
      <scheme val="minor"/>
    </font>
    <font>
      <sz val="7"/>
      <color rgb="FF374151"/>
      <name val="Calibri"/>
      <family val="2"/>
      <scheme val="minor"/>
    </font>
    <font>
      <sz val="12"/>
      <color rgb="FF374151"/>
      <name val="Calibri"/>
      <family val="2"/>
      <scheme val="minor"/>
    </font>
    <font>
      <b/>
      <sz val="12"/>
      <color rgb="FF374151"/>
      <name val="Calibri"/>
      <family val="2"/>
      <scheme val="minor"/>
    </font>
    <font>
      <sz val="11"/>
      <color rgb="FF374151"/>
      <name val="Calibri"/>
      <family val="2"/>
      <scheme val="minor"/>
    </font>
    <font>
      <b/>
      <sz val="11"/>
      <color rgb="FF374151"/>
      <name val="Calibri"/>
      <family val="2"/>
      <scheme val="minor"/>
    </font>
    <font>
      <b/>
      <sz val="11"/>
      <color rgb="FFFF0000"/>
      <name val="Calibri"/>
      <family val="2"/>
      <scheme val="minor"/>
    </font>
    <font>
      <sz val="9"/>
      <color theme="1"/>
      <name val="Fira Sans"/>
      <family val="2"/>
    </font>
    <font>
      <sz val="11"/>
      <color rgb="FFFF0000"/>
      <name val="Calibri"/>
      <family val="2"/>
      <scheme val="minor"/>
    </font>
    <font>
      <sz val="11"/>
      <color theme="1"/>
      <name val="Calibri"/>
      <family val="1"/>
      <charset val="2"/>
    </font>
    <font>
      <sz val="11"/>
      <name val="Symbol"/>
      <family val="1"/>
      <charset val="2"/>
    </font>
    <font>
      <sz val="11"/>
      <name val="Calibri"/>
      <family val="2"/>
    </font>
    <font>
      <i/>
      <sz val="11"/>
      <color theme="1"/>
      <name val="Calibri"/>
      <family val="2"/>
      <scheme val="minor"/>
    </font>
    <font>
      <i/>
      <sz val="10"/>
      <color rgb="FF374151"/>
      <name val="Calibri"/>
      <family val="2"/>
      <scheme val="minor"/>
    </font>
    <font>
      <i/>
      <sz val="7"/>
      <color rgb="FF374151"/>
      <name val="Calibri"/>
      <family val="2"/>
      <scheme val="minor"/>
    </font>
    <font>
      <i/>
      <sz val="12"/>
      <color rgb="FF374151"/>
      <name val="Calibri"/>
      <family val="2"/>
      <scheme val="minor"/>
    </font>
    <font>
      <b/>
      <i/>
      <sz val="12"/>
      <color rgb="FF374151"/>
      <name val="Calibri"/>
      <family val="2"/>
      <scheme val="minor"/>
    </font>
    <font>
      <i/>
      <sz val="12"/>
      <color rgb="FFFF0000"/>
      <name val="Calibri"/>
      <family val="2"/>
      <scheme val="minor"/>
    </font>
    <font>
      <sz val="9"/>
      <name val="Fira Sans"/>
      <family val="2"/>
    </font>
    <font>
      <sz val="10"/>
      <name val="Calibri"/>
      <family val="2"/>
      <scheme val="minor"/>
    </font>
    <font>
      <sz val="7"/>
      <name val="Calibri"/>
      <family val="2"/>
      <scheme val="minor"/>
    </font>
    <font>
      <sz val="12"/>
      <name val="Calibri"/>
      <family val="2"/>
      <scheme val="minor"/>
    </font>
    <font>
      <i/>
      <sz val="10"/>
      <name val="Calibri"/>
      <family val="2"/>
      <scheme val="minor"/>
    </font>
    <font>
      <i/>
      <sz val="7"/>
      <name val="Calibri"/>
      <family val="2"/>
      <scheme val="minor"/>
    </font>
    <font>
      <i/>
      <sz val="12"/>
      <name val="Calibri"/>
      <family val="2"/>
      <scheme val="minor"/>
    </font>
    <font>
      <b/>
      <i/>
      <sz val="12"/>
      <name val="Calibri"/>
      <family val="2"/>
      <scheme val="minor"/>
    </font>
    <font>
      <i/>
      <sz val="11"/>
      <name val="Calibri"/>
      <family val="2"/>
      <scheme val="minor"/>
    </font>
    <font>
      <sz val="11"/>
      <color theme="1"/>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66CC"/>
        <bgColor indexed="64"/>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8">
    <xf numFmtId="0" fontId="0" fillId="0" borderId="0" xfId="0"/>
    <xf numFmtId="0" fontId="4" fillId="0" borderId="0" xfId="0" applyFont="1"/>
    <xf numFmtId="0" fontId="4" fillId="0" borderId="2" xfId="0" applyFont="1" applyBorder="1"/>
    <xf numFmtId="4" fontId="0" fillId="0" borderId="0" xfId="0" applyNumberFormat="1"/>
    <xf numFmtId="4" fontId="0" fillId="2" borderId="1" xfId="0" applyNumberFormat="1" applyFill="1" applyBorder="1"/>
    <xf numFmtId="10" fontId="3" fillId="0" borderId="0" xfId="0" applyNumberFormat="1" applyFont="1"/>
    <xf numFmtId="4" fontId="3" fillId="0" borderId="0" xfId="0" applyNumberFormat="1" applyFont="1"/>
    <xf numFmtId="2" fontId="3" fillId="3" borderId="1" xfId="0" applyNumberFormat="1" applyFont="1" applyFill="1" applyBorder="1"/>
    <xf numFmtId="4" fontId="3" fillId="3" borderId="1" xfId="0" applyNumberFormat="1" applyFont="1" applyFill="1" applyBorder="1"/>
    <xf numFmtId="0" fontId="0" fillId="0" borderId="3" xfId="0" applyBorder="1"/>
    <xf numFmtId="0" fontId="0" fillId="4" borderId="1" xfId="0" applyFill="1" applyBorder="1"/>
    <xf numFmtId="0" fontId="5" fillId="0" borderId="2" xfId="0" applyFont="1" applyBorder="1"/>
    <xf numFmtId="0" fontId="3" fillId="0" borderId="3" xfId="0" applyFont="1" applyBorder="1"/>
    <xf numFmtId="0" fontId="4" fillId="0" borderId="1" xfId="0" applyFont="1" applyBorder="1"/>
    <xf numFmtId="0" fontId="3" fillId="0" borderId="1" xfId="0" applyFont="1" applyBorder="1" applyAlignment="1">
      <alignment horizontal="center"/>
    </xf>
    <xf numFmtId="0" fontId="4" fillId="4" borderId="1" xfId="0" applyFont="1" applyFill="1" applyBorder="1"/>
    <xf numFmtId="0" fontId="6" fillId="0" borderId="2" xfId="0" applyFont="1" applyBorder="1"/>
    <xf numFmtId="0" fontId="0" fillId="0" borderId="1" xfId="0" applyBorder="1"/>
    <xf numFmtId="3" fontId="0" fillId="0" borderId="1" xfId="0" applyNumberFormat="1" applyBorder="1"/>
    <xf numFmtId="3" fontId="0" fillId="0" borderId="3" xfId="0" applyNumberFormat="1" applyBorder="1"/>
    <xf numFmtId="0" fontId="4" fillId="0" borderId="4" xfId="0" applyFont="1" applyBorder="1"/>
    <xf numFmtId="2" fontId="4" fillId="0" borderId="1" xfId="0" applyNumberFormat="1" applyFont="1" applyBorder="1"/>
    <xf numFmtId="0" fontId="4" fillId="0" borderId="1" xfId="0" applyFont="1" applyBorder="1" applyAlignment="1">
      <alignment wrapText="1"/>
    </xf>
    <xf numFmtId="2" fontId="0" fillId="0" borderId="1" xfId="0" applyNumberFormat="1" applyBorder="1"/>
    <xf numFmtId="4" fontId="0" fillId="0" borderId="1" xfId="0" applyNumberFormat="1" applyBorder="1"/>
    <xf numFmtId="4" fontId="0" fillId="0" borderId="3" xfId="0" applyNumberFormat="1" applyBorder="1"/>
    <xf numFmtId="0" fontId="6" fillId="0" borderId="1" xfId="0" applyFont="1" applyBorder="1"/>
    <xf numFmtId="164" fontId="0" fillId="0" borderId="1" xfId="0" applyNumberFormat="1" applyBorder="1"/>
    <xf numFmtId="164" fontId="0" fillId="0" borderId="0" xfId="0" applyNumberFormat="1"/>
    <xf numFmtId="0" fontId="0" fillId="5" borderId="0" xfId="0" applyFill="1"/>
    <xf numFmtId="0" fontId="3" fillId="0" borderId="5" xfId="0" applyFont="1" applyBorder="1" applyAlignment="1">
      <alignment horizontal="center"/>
    </xf>
    <xf numFmtId="0" fontId="0" fillId="0" borderId="6" xfId="0" applyBorder="1"/>
    <xf numFmtId="0" fontId="0" fillId="0" borderId="7" xfId="0" applyBorder="1"/>
    <xf numFmtId="0" fontId="3" fillId="0" borderId="8" xfId="0" applyFont="1" applyBorder="1"/>
    <xf numFmtId="0" fontId="0" fillId="0" borderId="9" xfId="0" applyBorder="1"/>
    <xf numFmtId="0" fontId="0" fillId="2" borderId="1" xfId="0" applyFill="1" applyBorder="1" applyAlignment="1">
      <alignment horizontal="center"/>
    </xf>
    <xf numFmtId="0" fontId="0" fillId="0" borderId="0" xfId="0" applyAlignment="1">
      <alignment horizontal="left"/>
    </xf>
    <xf numFmtId="0" fontId="0" fillId="0" borderId="0" xfId="0" applyAlignment="1">
      <alignment horizontal="center"/>
    </xf>
    <xf numFmtId="0" fontId="7" fillId="0" borderId="0" xfId="0" applyFont="1" applyAlignment="1">
      <alignment horizontal="left" vertical="center"/>
    </xf>
    <xf numFmtId="0" fontId="8" fillId="0" borderId="0" xfId="0" applyFont="1" applyAlignment="1">
      <alignment horizontal="left" vertical="center" indent="2"/>
    </xf>
    <xf numFmtId="0" fontId="11" fillId="0" borderId="0" xfId="0" applyFont="1" applyAlignment="1">
      <alignment vertical="center"/>
    </xf>
    <xf numFmtId="0" fontId="0" fillId="2" borderId="1" xfId="0" applyFill="1" applyBorder="1"/>
    <xf numFmtId="0" fontId="0" fillId="2" borderId="4" xfId="0" applyFill="1" applyBorder="1"/>
    <xf numFmtId="0" fontId="0" fillId="2" borderId="11" xfId="0" applyFill="1" applyBorder="1"/>
    <xf numFmtId="0" fontId="0" fillId="2" borderId="10" xfId="0" applyFill="1" applyBorder="1"/>
    <xf numFmtId="0" fontId="12" fillId="0" borderId="0" xfId="0" applyFont="1" applyAlignment="1">
      <alignment horizontal="left" vertical="center" indent="2"/>
    </xf>
    <xf numFmtId="0" fontId="0" fillId="0" borderId="0" xfId="0" applyAlignment="1">
      <alignment horizontal="center" wrapText="1"/>
    </xf>
    <xf numFmtId="14" fontId="0" fillId="2" borderId="1" xfId="0" applyNumberFormat="1" applyFill="1" applyBorder="1"/>
    <xf numFmtId="14" fontId="0" fillId="0" borderId="0" xfId="0" applyNumberFormat="1"/>
    <xf numFmtId="2" fontId="0" fillId="0" borderId="0" xfId="0" applyNumberFormat="1"/>
    <xf numFmtId="2" fontId="3" fillId="6" borderId="1" xfId="0" applyNumberFormat="1" applyFont="1" applyFill="1" applyBorder="1"/>
    <xf numFmtId="2" fontId="3" fillId="0" borderId="0" xfId="0" applyNumberFormat="1" applyFont="1"/>
    <xf numFmtId="49" fontId="15" fillId="0" borderId="0" xfId="0" applyNumberFormat="1" applyFont="1" applyAlignment="1">
      <alignment wrapText="1"/>
    </xf>
    <xf numFmtId="0" fontId="7" fillId="0" borderId="0" xfId="0" applyFont="1"/>
    <xf numFmtId="0" fontId="3" fillId="0" borderId="2" xfId="0" applyFont="1" applyBorder="1" applyAlignment="1">
      <alignment horizontal="center"/>
    </xf>
    <xf numFmtId="0" fontId="16" fillId="0" borderId="0" xfId="0" applyFont="1"/>
    <xf numFmtId="49" fontId="0" fillId="0" borderId="0" xfId="0" applyNumberFormat="1" applyAlignment="1">
      <alignment wrapText="1"/>
    </xf>
    <xf numFmtId="0" fontId="17" fillId="0" borderId="0" xfId="0" applyFont="1"/>
    <xf numFmtId="4" fontId="16" fillId="0" borderId="0" xfId="0" applyNumberFormat="1" applyFont="1"/>
    <xf numFmtId="49" fontId="15" fillId="0" borderId="0" xfId="0" applyNumberFormat="1" applyFont="1" applyAlignment="1">
      <alignment horizontal="right" wrapText="1"/>
    </xf>
    <xf numFmtId="17" fontId="0" fillId="2" borderId="1" xfId="0" applyNumberFormat="1" applyFill="1" applyBorder="1"/>
    <xf numFmtId="0" fontId="20" fillId="0" borderId="0" xfId="0" applyFont="1"/>
    <xf numFmtId="0" fontId="21" fillId="0" borderId="0" xfId="0" applyFont="1" applyAlignment="1">
      <alignment horizontal="left" vertical="center" indent="2"/>
    </xf>
    <xf numFmtId="0" fontId="20" fillId="2" borderId="1" xfId="0" applyFont="1" applyFill="1" applyBorder="1"/>
    <xf numFmtId="0" fontId="20" fillId="7" borderId="0" xfId="0" applyFont="1" applyFill="1"/>
    <xf numFmtId="20" fontId="0" fillId="2" borderId="1" xfId="0" applyNumberFormat="1" applyFill="1" applyBorder="1"/>
    <xf numFmtId="165" fontId="0" fillId="2" borderId="1" xfId="0" applyNumberFormat="1" applyFill="1" applyBorder="1" applyAlignment="1">
      <alignment horizontal="center"/>
    </xf>
    <xf numFmtId="49" fontId="26" fillId="0" borderId="0" xfId="0" applyNumberFormat="1" applyFont="1" applyAlignment="1">
      <alignment wrapText="1"/>
    </xf>
    <xf numFmtId="0" fontId="27" fillId="0" borderId="0" xfId="0" applyFont="1" applyAlignment="1">
      <alignment horizontal="left" vertical="center" indent="2"/>
    </xf>
    <xf numFmtId="0" fontId="6" fillId="0" borderId="0" xfId="0" applyFont="1" applyAlignment="1">
      <alignment horizontal="right"/>
    </xf>
    <xf numFmtId="0" fontId="6" fillId="6" borderId="1" xfId="0" applyFont="1" applyFill="1" applyBorder="1"/>
    <xf numFmtId="0" fontId="30" fillId="0" borderId="0" xfId="0" applyFont="1" applyAlignment="1">
      <alignment horizontal="left" vertical="center" indent="2"/>
    </xf>
    <xf numFmtId="0" fontId="34" fillId="0" borderId="0" xfId="0" applyFont="1"/>
    <xf numFmtId="0" fontId="0" fillId="0" borderId="0" xfId="0" applyAlignment="1">
      <alignment horizontal="center" vertical="top" wrapText="1"/>
    </xf>
    <xf numFmtId="0" fontId="35" fillId="0" borderId="0" xfId="0" applyFont="1"/>
    <xf numFmtId="0" fontId="7" fillId="3" borderId="4" xfId="0" applyFont="1" applyFill="1" applyBorder="1" applyAlignment="1">
      <alignment horizontal="center"/>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7" fillId="3" borderId="7" xfId="0" applyFont="1" applyFill="1" applyBorder="1" applyAlignment="1">
      <alignment horizontal="center"/>
    </xf>
    <xf numFmtId="0" fontId="0" fillId="4" borderId="4" xfId="0" applyFill="1" applyBorder="1" applyAlignment="1">
      <alignment horizontal="center"/>
    </xf>
    <xf numFmtId="0" fontId="0" fillId="4" borderId="11" xfId="0" applyFill="1" applyBorder="1" applyAlignment="1">
      <alignment horizontal="center"/>
    </xf>
    <xf numFmtId="0" fontId="0" fillId="2" borderId="4"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8" fillId="0" borderId="0" xfId="0" applyFont="1" applyAlignment="1">
      <alignment horizontal="left" vertical="center" wrapText="1"/>
    </xf>
    <xf numFmtId="0" fontId="0" fillId="0" borderId="0" xfId="0"/>
    <xf numFmtId="0" fontId="0" fillId="0" borderId="0" xfId="0"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F45"/>
  <sheetViews>
    <sheetView topLeftCell="A2" zoomScaleNormal="100" workbookViewId="0">
      <selection activeCell="E31" sqref="E31"/>
    </sheetView>
  </sheetViews>
  <sheetFormatPr baseColWidth="10" defaultColWidth="11.453125" defaultRowHeight="14.5"/>
  <cols>
    <col min="1" max="1" width="51.26953125" style="1" bestFit="1" customWidth="1"/>
    <col min="5" max="5" width="53" customWidth="1"/>
  </cols>
  <sheetData>
    <row r="2" spans="1:6" ht="18.5">
      <c r="A2" s="75" t="s">
        <v>15</v>
      </c>
      <c r="B2" s="76"/>
      <c r="C2" s="76"/>
      <c r="D2" s="77"/>
      <c r="E2" s="54" t="s">
        <v>100</v>
      </c>
    </row>
    <row r="3" spans="1:6">
      <c r="A3" s="2"/>
      <c r="B3" s="9"/>
      <c r="D3" s="9"/>
    </row>
    <row r="4" spans="1:6">
      <c r="A4" s="11"/>
      <c r="B4" s="12"/>
      <c r="D4" s="9"/>
      <c r="E4" s="59" t="s">
        <v>31</v>
      </c>
      <c r="F4" s="10"/>
    </row>
    <row r="5" spans="1:6">
      <c r="A5" s="13"/>
      <c r="B5" s="14" t="s">
        <v>30</v>
      </c>
      <c r="C5" s="14" t="s">
        <v>12</v>
      </c>
      <c r="D5" s="14" t="s">
        <v>29</v>
      </c>
    </row>
    <row r="6" spans="1:6" ht="36.5">
      <c r="A6" s="13" t="s">
        <v>17</v>
      </c>
      <c r="B6" s="15">
        <v>8.5</v>
      </c>
      <c r="C6" s="15">
        <v>6</v>
      </c>
      <c r="D6" s="15">
        <v>4</v>
      </c>
      <c r="E6" s="52" t="s">
        <v>108</v>
      </c>
    </row>
    <row r="7" spans="1:6">
      <c r="A7" s="11" t="s">
        <v>0</v>
      </c>
      <c r="B7" s="9"/>
      <c r="C7" s="9"/>
      <c r="D7" s="9"/>
    </row>
    <row r="8" spans="1:6">
      <c r="A8" s="13" t="s">
        <v>1</v>
      </c>
      <c r="B8" s="17">
        <v>365</v>
      </c>
      <c r="C8" s="17">
        <v>365</v>
      </c>
      <c r="D8" s="17">
        <v>365</v>
      </c>
    </row>
    <row r="9" spans="1:6">
      <c r="A9" s="13" t="s">
        <v>33</v>
      </c>
      <c r="B9" s="17">
        <v>104</v>
      </c>
      <c r="C9" s="17">
        <v>104</v>
      </c>
      <c r="D9" s="17">
        <v>104</v>
      </c>
    </row>
    <row r="10" spans="1:6">
      <c r="A10" s="13" t="s">
        <v>18</v>
      </c>
      <c r="B10" s="17">
        <v>10</v>
      </c>
      <c r="C10" s="17">
        <v>10</v>
      </c>
      <c r="D10" s="17">
        <v>10</v>
      </c>
    </row>
    <row r="11" spans="1:6" ht="24.5">
      <c r="A11" s="13" t="s">
        <v>3</v>
      </c>
      <c r="B11" s="10">
        <v>10</v>
      </c>
      <c r="C11" s="10">
        <f>B11</f>
        <v>10</v>
      </c>
      <c r="D11" s="10">
        <f>B11</f>
        <v>10</v>
      </c>
      <c r="E11" s="52" t="s">
        <v>94</v>
      </c>
    </row>
    <row r="12" spans="1:6">
      <c r="A12" s="13" t="s">
        <v>4</v>
      </c>
      <c r="B12" s="17">
        <f>B8-B9-B10-B11</f>
        <v>241</v>
      </c>
      <c r="C12" s="17">
        <f>C8-C9-C10-C11</f>
        <v>241</v>
      </c>
      <c r="D12" s="17">
        <f>D8-D9-D10-D11</f>
        <v>241</v>
      </c>
    </row>
    <row r="13" spans="1:6">
      <c r="A13" s="13" t="s">
        <v>5</v>
      </c>
      <c r="B13" s="18">
        <f>B12*B6</f>
        <v>2048.5</v>
      </c>
      <c r="C13" s="18">
        <f>C12*C6</f>
        <v>1446</v>
      </c>
      <c r="D13" s="18">
        <f>D12*D6</f>
        <v>964</v>
      </c>
    </row>
    <row r="14" spans="1:6">
      <c r="A14" s="2"/>
      <c r="B14" s="19"/>
      <c r="D14" s="9"/>
    </row>
    <row r="15" spans="1:6">
      <c r="A15" s="11" t="s">
        <v>42</v>
      </c>
      <c r="B15" s="9"/>
      <c r="D15" s="9"/>
    </row>
    <row r="16" spans="1:6">
      <c r="A16" s="20" t="s">
        <v>6</v>
      </c>
      <c r="B16" s="10">
        <v>39</v>
      </c>
      <c r="D16" s="9"/>
    </row>
    <row r="17" spans="1:5" ht="29">
      <c r="A17" s="22" t="s">
        <v>23</v>
      </c>
      <c r="B17" s="21">
        <v>2.5</v>
      </c>
      <c r="D17" s="9"/>
    </row>
    <row r="18" spans="1:5">
      <c r="A18" s="22" t="s">
        <v>7</v>
      </c>
      <c r="B18" s="23">
        <f>B16-B17</f>
        <v>36.5</v>
      </c>
      <c r="D18" s="9"/>
    </row>
    <row r="19" spans="1:5">
      <c r="A19" s="2"/>
      <c r="B19" s="9"/>
      <c r="D19" s="9"/>
    </row>
    <row r="20" spans="1:5">
      <c r="A20" s="20" t="s">
        <v>24</v>
      </c>
      <c r="B20" s="17">
        <f>52*5</f>
        <v>260</v>
      </c>
      <c r="D20" s="9"/>
    </row>
    <row r="21" spans="1:5" ht="30.75" customHeight="1">
      <c r="A21" s="20" t="s">
        <v>25</v>
      </c>
      <c r="B21" s="10">
        <f>30-5</f>
        <v>25</v>
      </c>
      <c r="D21" s="9"/>
      <c r="E21" s="52" t="s">
        <v>95</v>
      </c>
    </row>
    <row r="22" spans="1:5">
      <c r="A22" s="13" t="s">
        <v>19</v>
      </c>
      <c r="B22" s="10"/>
      <c r="D22" s="9"/>
    </row>
    <row r="23" spans="1:5" ht="36.5">
      <c r="A23" s="20" t="s">
        <v>32</v>
      </c>
      <c r="B23" s="15">
        <v>15</v>
      </c>
      <c r="D23" s="9"/>
      <c r="E23" s="52" t="s">
        <v>109</v>
      </c>
    </row>
    <row r="24" spans="1:5">
      <c r="A24" s="20" t="s">
        <v>26</v>
      </c>
      <c r="B24" s="17">
        <v>5</v>
      </c>
      <c r="D24" s="9"/>
    </row>
    <row r="25" spans="1:5">
      <c r="A25" s="20" t="s">
        <v>27</v>
      </c>
      <c r="B25" s="17">
        <v>10</v>
      </c>
      <c r="D25" s="9"/>
    </row>
    <row r="26" spans="1:5">
      <c r="A26" s="20" t="s">
        <v>28</v>
      </c>
      <c r="B26" s="17">
        <f>B20-B21-B23-B24-B25-B22</f>
        <v>205</v>
      </c>
      <c r="D26" s="9"/>
    </row>
    <row r="27" spans="1:5">
      <c r="A27" s="20" t="s">
        <v>20</v>
      </c>
      <c r="B27" s="24">
        <f>B26*(B18/5)</f>
        <v>1496.5</v>
      </c>
      <c r="D27" s="9"/>
    </row>
    <row r="28" spans="1:5">
      <c r="A28" s="2"/>
      <c r="B28" s="25"/>
      <c r="D28" s="9"/>
    </row>
    <row r="29" spans="1:5">
      <c r="A29" s="11" t="s">
        <v>43</v>
      </c>
      <c r="B29" s="9"/>
      <c r="D29" s="9"/>
    </row>
    <row r="30" spans="1:5">
      <c r="A30" s="16"/>
      <c r="B30" s="14" t="s">
        <v>11</v>
      </c>
      <c r="C30" s="14" t="s">
        <v>12</v>
      </c>
      <c r="D30" s="14" t="s">
        <v>29</v>
      </c>
    </row>
    <row r="31" spans="1:5">
      <c r="A31" s="13" t="s">
        <v>8</v>
      </c>
      <c r="B31" s="24">
        <f>B13</f>
        <v>2048.5</v>
      </c>
      <c r="C31" s="24">
        <f>C13</f>
        <v>1446</v>
      </c>
      <c r="D31" s="24">
        <f>D13</f>
        <v>964</v>
      </c>
    </row>
    <row r="32" spans="1:5">
      <c r="A32" s="13" t="s">
        <v>9</v>
      </c>
      <c r="B32" s="24">
        <f>B27</f>
        <v>1496.5</v>
      </c>
      <c r="C32" s="24">
        <f>B32</f>
        <v>1496.5</v>
      </c>
      <c r="D32" s="24">
        <f>B32</f>
        <v>1496.5</v>
      </c>
    </row>
    <row r="33" spans="1:5">
      <c r="A33" s="13" t="s">
        <v>10</v>
      </c>
      <c r="B33" s="23">
        <f>B31/B32</f>
        <v>1.3688606749081189</v>
      </c>
      <c r="C33" s="23">
        <f>C31/C32</f>
        <v>0.96625459405278979</v>
      </c>
      <c r="D33" s="23">
        <f>D31/D32</f>
        <v>0.64416972936852657</v>
      </c>
    </row>
    <row r="34" spans="1:5">
      <c r="A34" s="26" t="s">
        <v>13</v>
      </c>
      <c r="B34" s="7">
        <f>B33</f>
        <v>1.3688606749081189</v>
      </c>
      <c r="C34" s="7">
        <f>C33</f>
        <v>0.96625459405278979</v>
      </c>
      <c r="D34" s="7">
        <f>D33</f>
        <v>0.64416972936852657</v>
      </c>
    </row>
    <row r="35" spans="1:5" s="28" customFormat="1">
      <c r="A35" s="27" t="s">
        <v>14</v>
      </c>
      <c r="B35" s="27">
        <f>B34/6</f>
        <v>0.22814344581801982</v>
      </c>
      <c r="C35" s="27">
        <f>C34/6</f>
        <v>0.16104243234213164</v>
      </c>
      <c r="D35" s="27">
        <f>D34/6</f>
        <v>0.10736162156142109</v>
      </c>
    </row>
    <row r="36" spans="1:5" hidden="1">
      <c r="A36" s="1" t="s">
        <v>21</v>
      </c>
      <c r="B36" s="29"/>
    </row>
    <row r="37" spans="1:5" hidden="1"/>
    <row r="38" spans="1:5" hidden="1">
      <c r="A38" s="1" t="s">
        <v>22</v>
      </c>
      <c r="B38" s="29"/>
    </row>
    <row r="39" spans="1:5" hidden="1"/>
    <row r="40" spans="1:5" hidden="1"/>
    <row r="42" spans="1:5">
      <c r="A42" s="11" t="s">
        <v>91</v>
      </c>
    </row>
    <row r="43" spans="1:5" ht="36.5">
      <c r="A43" s="17" t="s">
        <v>90</v>
      </c>
      <c r="B43" s="17">
        <v>1.1000000000000001</v>
      </c>
      <c r="E43" s="67" t="s">
        <v>111</v>
      </c>
    </row>
    <row r="44" spans="1:5">
      <c r="A44" s="13" t="s">
        <v>93</v>
      </c>
      <c r="B44" s="10">
        <v>5</v>
      </c>
    </row>
    <row r="45" spans="1:5">
      <c r="A45" s="13" t="s">
        <v>92</v>
      </c>
      <c r="B45" s="27">
        <f>B43/B16*B44</f>
        <v>0.14102564102564105</v>
      </c>
    </row>
  </sheetData>
  <mergeCells count="1">
    <mergeCell ref="A2:D2"/>
  </mergeCells>
  <pageMargins left="0.7" right="0.7" top="0.78740157499999996" bottom="0.78740157499999996" header="0.3" footer="0.3"/>
  <pageSetup paperSize="9" orientation="portrait" r:id="rId1"/>
  <headerFooter>
    <oddHeader>&amp;L&amp;"-,Fett"Anlage 2 zum Landesrahmenvertrag gemäß § 24 Abs. 5 KiföG M-V 
Berechnung des Personalschlüssels in Kindertageseinrichtungen einschließlich des Leitungsanteils</oddHeader>
    <oddFooter>&amp;CStand: 4.9.2024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2:F47"/>
  <sheetViews>
    <sheetView topLeftCell="A20" zoomScaleNormal="100" workbookViewId="0">
      <selection activeCell="E31" sqref="E31"/>
    </sheetView>
  </sheetViews>
  <sheetFormatPr baseColWidth="10" defaultColWidth="11.453125" defaultRowHeight="14.5"/>
  <cols>
    <col min="1" max="1" width="51.26953125" style="1" bestFit="1" customWidth="1"/>
    <col min="5" max="5" width="62.54296875" customWidth="1"/>
    <col min="6" max="6" width="12.453125" customWidth="1"/>
  </cols>
  <sheetData>
    <row r="2" spans="1:6" ht="18.5">
      <c r="A2" s="75" t="s">
        <v>16</v>
      </c>
      <c r="B2" s="76"/>
      <c r="C2" s="76"/>
      <c r="D2" s="77"/>
      <c r="E2" s="54" t="s">
        <v>100</v>
      </c>
    </row>
    <row r="3" spans="1:6">
      <c r="A3" s="2"/>
      <c r="B3" s="9"/>
      <c r="D3" s="9"/>
    </row>
    <row r="4" spans="1:6">
      <c r="A4" s="11"/>
      <c r="B4" s="12"/>
      <c r="D4" s="9"/>
      <c r="E4" s="59" t="s">
        <v>31</v>
      </c>
      <c r="F4" s="10"/>
    </row>
    <row r="5" spans="1:6">
      <c r="A5" s="13"/>
      <c r="B5" s="14" t="s">
        <v>30</v>
      </c>
      <c r="C5" s="14" t="s">
        <v>12</v>
      </c>
      <c r="D5" s="14" t="s">
        <v>29</v>
      </c>
      <c r="E5" s="54"/>
    </row>
    <row r="6" spans="1:6" ht="36.5">
      <c r="A6" s="13" t="s">
        <v>17</v>
      </c>
      <c r="B6" s="15">
        <v>9</v>
      </c>
      <c r="C6" s="15">
        <v>6</v>
      </c>
      <c r="D6" s="15">
        <v>4</v>
      </c>
      <c r="E6" s="52" t="s">
        <v>108</v>
      </c>
    </row>
    <row r="7" spans="1:6">
      <c r="A7" s="11" t="s">
        <v>0</v>
      </c>
      <c r="B7" s="9"/>
      <c r="C7" s="9"/>
      <c r="D7" s="9"/>
    </row>
    <row r="8" spans="1:6">
      <c r="A8" s="13" t="s">
        <v>1</v>
      </c>
      <c r="B8" s="17">
        <v>365</v>
      </c>
      <c r="C8" s="17">
        <v>365</v>
      </c>
      <c r="D8" s="17">
        <v>365</v>
      </c>
    </row>
    <row r="9" spans="1:6">
      <c r="A9" s="13" t="s">
        <v>2</v>
      </c>
      <c r="B9" s="17">
        <v>104</v>
      </c>
      <c r="C9" s="17">
        <v>104</v>
      </c>
      <c r="D9" s="17">
        <v>104</v>
      </c>
    </row>
    <row r="10" spans="1:6">
      <c r="A10" s="13" t="s">
        <v>18</v>
      </c>
      <c r="B10" s="17">
        <v>10</v>
      </c>
      <c r="C10" s="17">
        <v>10</v>
      </c>
      <c r="D10" s="17">
        <v>10</v>
      </c>
    </row>
    <row r="11" spans="1:6" ht="24.5">
      <c r="A11" s="13" t="s">
        <v>3</v>
      </c>
      <c r="B11" s="10">
        <v>10</v>
      </c>
      <c r="C11" s="10">
        <f>B11</f>
        <v>10</v>
      </c>
      <c r="D11" s="10">
        <f>B11</f>
        <v>10</v>
      </c>
      <c r="E11" s="52" t="s">
        <v>94</v>
      </c>
    </row>
    <row r="12" spans="1:6">
      <c r="A12" s="13" t="s">
        <v>4</v>
      </c>
      <c r="B12" s="17">
        <f>B8-B9-B10-B11</f>
        <v>241</v>
      </c>
      <c r="C12" s="17">
        <f>C8-C9-C10-C11</f>
        <v>241</v>
      </c>
      <c r="D12" s="17">
        <f>D8-D9-D10-D11</f>
        <v>241</v>
      </c>
    </row>
    <row r="13" spans="1:6">
      <c r="A13" s="13" t="s">
        <v>5</v>
      </c>
      <c r="B13" s="18">
        <f>B12*B6</f>
        <v>2169</v>
      </c>
      <c r="C13" s="18">
        <f>C12*C6</f>
        <v>1446</v>
      </c>
      <c r="D13" s="18">
        <f>D12*D6</f>
        <v>964</v>
      </c>
    </row>
    <row r="14" spans="1:6">
      <c r="A14" s="2"/>
      <c r="B14" s="19"/>
      <c r="D14" s="9"/>
    </row>
    <row r="15" spans="1:6">
      <c r="A15" s="11" t="s">
        <v>42</v>
      </c>
      <c r="B15" s="9"/>
      <c r="D15" s="9"/>
    </row>
    <row r="16" spans="1:6">
      <c r="A16" s="20" t="s">
        <v>6</v>
      </c>
      <c r="B16" s="10">
        <v>39</v>
      </c>
      <c r="D16" s="9"/>
    </row>
    <row r="17" spans="1:5" ht="29">
      <c r="A17" s="22" t="s">
        <v>23</v>
      </c>
      <c r="B17" s="21">
        <v>5</v>
      </c>
      <c r="D17" s="9"/>
    </row>
    <row r="18" spans="1:5" ht="30" customHeight="1">
      <c r="A18" s="22" t="s">
        <v>7</v>
      </c>
      <c r="B18" s="23">
        <f>B16-B17</f>
        <v>34</v>
      </c>
      <c r="D18" s="9"/>
    </row>
    <row r="19" spans="1:5">
      <c r="A19" s="2"/>
      <c r="B19" s="9"/>
      <c r="D19" s="9"/>
    </row>
    <row r="20" spans="1:5">
      <c r="A20" s="20" t="s">
        <v>24</v>
      </c>
      <c r="B20" s="17">
        <f>52*5</f>
        <v>260</v>
      </c>
      <c r="D20" s="9"/>
    </row>
    <row r="21" spans="1:5" ht="24.5">
      <c r="A21" s="20" t="s">
        <v>25</v>
      </c>
      <c r="B21" s="10">
        <f>30-5</f>
        <v>25</v>
      </c>
      <c r="D21" s="9"/>
      <c r="E21" s="52" t="s">
        <v>95</v>
      </c>
    </row>
    <row r="22" spans="1:5">
      <c r="A22" s="13" t="s">
        <v>19</v>
      </c>
      <c r="B22" s="10"/>
      <c r="D22" s="9"/>
    </row>
    <row r="23" spans="1:5" ht="24.5">
      <c r="A23" s="20" t="s">
        <v>32</v>
      </c>
      <c r="B23" s="15">
        <v>15</v>
      </c>
      <c r="D23" s="9"/>
      <c r="E23" s="52" t="s">
        <v>109</v>
      </c>
    </row>
    <row r="24" spans="1:5">
      <c r="A24" s="20" t="s">
        <v>26</v>
      </c>
      <c r="B24" s="17">
        <v>5</v>
      </c>
      <c r="D24" s="9"/>
    </row>
    <row r="25" spans="1:5">
      <c r="A25" s="20" t="s">
        <v>27</v>
      </c>
      <c r="B25" s="17">
        <v>10</v>
      </c>
      <c r="D25" s="9"/>
    </row>
    <row r="26" spans="1:5">
      <c r="A26" s="20" t="s">
        <v>28</v>
      </c>
      <c r="B26" s="17">
        <f>B20-B21-B23-B24-B25-B22</f>
        <v>205</v>
      </c>
      <c r="D26" s="9"/>
    </row>
    <row r="27" spans="1:5">
      <c r="A27" s="20" t="s">
        <v>20</v>
      </c>
      <c r="B27" s="24">
        <f>B26*(B18/5)</f>
        <v>1394</v>
      </c>
      <c r="D27" s="9"/>
    </row>
    <row r="28" spans="1:5">
      <c r="A28" s="2"/>
      <c r="B28" s="25"/>
      <c r="D28" s="9"/>
    </row>
    <row r="29" spans="1:5">
      <c r="A29" s="11" t="s">
        <v>43</v>
      </c>
      <c r="B29" s="9"/>
      <c r="D29" s="9"/>
    </row>
    <row r="30" spans="1:5">
      <c r="A30" s="16"/>
      <c r="B30" s="14" t="s">
        <v>11</v>
      </c>
      <c r="C30" s="14" t="s">
        <v>12</v>
      </c>
      <c r="D30" s="14" t="s">
        <v>29</v>
      </c>
    </row>
    <row r="31" spans="1:5">
      <c r="A31" s="13" t="s">
        <v>8</v>
      </c>
      <c r="B31" s="24">
        <f>B13</f>
        <v>2169</v>
      </c>
      <c r="C31" s="24">
        <f>C13</f>
        <v>1446</v>
      </c>
      <c r="D31" s="24">
        <f>D13</f>
        <v>964</v>
      </c>
    </row>
    <row r="32" spans="1:5">
      <c r="A32" s="13" t="s">
        <v>9</v>
      </c>
      <c r="B32" s="24">
        <f>B27</f>
        <v>1394</v>
      </c>
      <c r="C32" s="24">
        <f>B32</f>
        <v>1394</v>
      </c>
      <c r="D32" s="24">
        <f>B32</f>
        <v>1394</v>
      </c>
    </row>
    <row r="33" spans="1:6">
      <c r="A33" s="13" t="s">
        <v>10</v>
      </c>
      <c r="B33" s="23">
        <f>B31/B32</f>
        <v>1.5559540889526542</v>
      </c>
      <c r="C33" s="23">
        <f>C31/C32</f>
        <v>1.0373027259684362</v>
      </c>
      <c r="D33" s="23">
        <f>D31/D32</f>
        <v>0.6915351506456241</v>
      </c>
    </row>
    <row r="34" spans="1:6">
      <c r="A34" s="26" t="s">
        <v>112</v>
      </c>
      <c r="B34" s="7">
        <f>B33</f>
        <v>1.5559540889526542</v>
      </c>
      <c r="C34" s="7">
        <f>C33</f>
        <v>1.0373027259684362</v>
      </c>
      <c r="D34" s="7">
        <f>D33</f>
        <v>0.6915351506456241</v>
      </c>
    </row>
    <row r="35" spans="1:6" s="28" customFormat="1">
      <c r="A35" s="27" t="s">
        <v>14</v>
      </c>
      <c r="B35" s="27">
        <f>B34/14</f>
        <v>0.11113957778233244</v>
      </c>
      <c r="C35" s="27">
        <f>C34/14</f>
        <v>7.4093051854888306E-2</v>
      </c>
      <c r="D35" s="27">
        <f>D34/14</f>
        <v>4.9395367903258866E-2</v>
      </c>
      <c r="E35"/>
      <c r="F35"/>
    </row>
    <row r="37" spans="1:6">
      <c r="B37" s="49"/>
    </row>
    <row r="38" spans="1:6" ht="15" hidden="1" customHeight="1"/>
    <row r="39" spans="1:6" ht="15" hidden="1" customHeight="1"/>
    <row r="40" spans="1:6" ht="15" hidden="1" customHeight="1"/>
    <row r="41" spans="1:6" ht="15" hidden="1" customHeight="1"/>
    <row r="42" spans="1:6" ht="15" hidden="1" customHeight="1"/>
    <row r="43" spans="1:6" ht="15" hidden="1" customHeight="1"/>
    <row r="44" spans="1:6">
      <c r="A44" s="11" t="s">
        <v>91</v>
      </c>
    </row>
    <row r="45" spans="1:6">
      <c r="A45" s="17" t="s">
        <v>90</v>
      </c>
      <c r="B45" s="17">
        <v>1.1000000000000001</v>
      </c>
    </row>
    <row r="46" spans="1:6">
      <c r="A46" s="13" t="s">
        <v>93</v>
      </c>
      <c r="B46" s="10">
        <v>5</v>
      </c>
    </row>
    <row r="47" spans="1:6">
      <c r="A47" s="13" t="s">
        <v>92</v>
      </c>
      <c r="B47" s="27">
        <f>B45/B16*B46</f>
        <v>0.14102564102564105</v>
      </c>
    </row>
  </sheetData>
  <mergeCells count="1">
    <mergeCell ref="A2:D2"/>
  </mergeCells>
  <pageMargins left="0.7" right="0.7" top="0.78740157499999996" bottom="0.78740157499999996" header="0.3" footer="0.3"/>
  <pageSetup paperSize="9" orientation="portrait" r:id="rId1"/>
  <headerFooter>
    <oddHeader>&amp;L&amp;"-,Fett"Anlage 2 zum Landesrahmenvertrag gemäß § 24 Abs. 5 KiföG M-V 
Berechnung des Personalschlüssels in Kindertageseinrichtungen einschließlich des Leitungsanteils</oddHeader>
    <oddFooter>&amp;CStand 4.9.2024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E46"/>
  <sheetViews>
    <sheetView topLeftCell="A20" zoomScaleNormal="100" workbookViewId="0">
      <selection activeCell="D44" sqref="D44"/>
    </sheetView>
  </sheetViews>
  <sheetFormatPr baseColWidth="10" defaultColWidth="11.453125" defaultRowHeight="14.5"/>
  <cols>
    <col min="1" max="1" width="51.26953125" style="1" bestFit="1" customWidth="1"/>
    <col min="2" max="2" width="11.453125" customWidth="1"/>
    <col min="3" max="3" width="12" customWidth="1"/>
    <col min="4" max="4" width="60.26953125" customWidth="1"/>
    <col min="5" max="5" width="8.7265625" customWidth="1"/>
  </cols>
  <sheetData>
    <row r="1" spans="1:5">
      <c r="D1" s="54" t="s">
        <v>100</v>
      </c>
    </row>
    <row r="2" spans="1:5" ht="18.5">
      <c r="A2" s="75" t="s">
        <v>44</v>
      </c>
      <c r="B2" s="78"/>
      <c r="C2" s="79"/>
    </row>
    <row r="3" spans="1:5">
      <c r="A3" s="2"/>
      <c r="B3" s="31"/>
      <c r="C3" s="32"/>
      <c r="D3" s="59" t="s">
        <v>31</v>
      </c>
      <c r="E3" s="10"/>
    </row>
    <row r="4" spans="1:5">
      <c r="A4" s="2" t="s">
        <v>41</v>
      </c>
      <c r="B4" s="80" t="s">
        <v>96</v>
      </c>
      <c r="C4" s="81"/>
      <c r="D4" t="s">
        <v>96</v>
      </c>
    </row>
    <row r="5" spans="1:5">
      <c r="A5" s="11"/>
      <c r="B5" s="33"/>
      <c r="C5" s="34"/>
    </row>
    <row r="6" spans="1:5">
      <c r="A6" s="13"/>
      <c r="B6" s="30" t="s">
        <v>30</v>
      </c>
      <c r="C6" s="30" t="s">
        <v>12</v>
      </c>
      <c r="D6" s="54"/>
    </row>
    <row r="7" spans="1:5" ht="36.5">
      <c r="A7" s="13" t="s">
        <v>17</v>
      </c>
      <c r="B7" s="15">
        <f>IF(B4="Hort mit Frühdienst",6,5)</f>
        <v>5</v>
      </c>
      <c r="C7" s="15">
        <v>3</v>
      </c>
      <c r="D7" s="52" t="s">
        <v>108</v>
      </c>
    </row>
    <row r="8" spans="1:5">
      <c r="A8" s="11" t="s">
        <v>0</v>
      </c>
      <c r="B8" s="9"/>
      <c r="C8" s="9"/>
    </row>
    <row r="9" spans="1:5">
      <c r="A9" s="13" t="s">
        <v>1</v>
      </c>
      <c r="B9" s="17">
        <v>365</v>
      </c>
      <c r="C9" s="17">
        <v>365</v>
      </c>
    </row>
    <row r="10" spans="1:5">
      <c r="A10" s="13" t="s">
        <v>2</v>
      </c>
      <c r="B10" s="17">
        <v>104</v>
      </c>
      <c r="C10" s="17">
        <v>104</v>
      </c>
    </row>
    <row r="11" spans="1:5">
      <c r="A11" s="13" t="s">
        <v>18</v>
      </c>
      <c r="B11" s="17">
        <v>10</v>
      </c>
      <c r="C11" s="17">
        <v>10</v>
      </c>
    </row>
    <row r="12" spans="1:5" ht="24.5">
      <c r="A12" s="13" t="s">
        <v>3</v>
      </c>
      <c r="B12" s="10">
        <v>10</v>
      </c>
      <c r="C12" s="10">
        <f>B12</f>
        <v>10</v>
      </c>
      <c r="D12" s="52" t="s">
        <v>94</v>
      </c>
    </row>
    <row r="13" spans="1:5">
      <c r="A13" s="13" t="s">
        <v>4</v>
      </c>
      <c r="B13" s="17">
        <f>B9-B10-B11-B12</f>
        <v>241</v>
      </c>
      <c r="C13" s="17">
        <f>C9-C10-C11-C12</f>
        <v>241</v>
      </c>
    </row>
    <row r="14" spans="1:5">
      <c r="A14" s="13" t="s">
        <v>5</v>
      </c>
      <c r="B14" s="18">
        <f>B13*B7</f>
        <v>1205</v>
      </c>
      <c r="C14" s="18">
        <f>C13*C7</f>
        <v>723</v>
      </c>
    </row>
    <row r="15" spans="1:5">
      <c r="A15" s="2"/>
      <c r="B15" s="19"/>
      <c r="C15" s="9"/>
    </row>
    <row r="16" spans="1:5">
      <c r="A16" s="11" t="s">
        <v>42</v>
      </c>
      <c r="B16" s="9"/>
      <c r="C16" s="9"/>
    </row>
    <row r="17" spans="1:4">
      <c r="A17" s="20" t="s">
        <v>6</v>
      </c>
      <c r="B17" s="10">
        <v>39</v>
      </c>
      <c r="C17" s="9"/>
    </row>
    <row r="18" spans="1:4" ht="29">
      <c r="A18" s="22" t="s">
        <v>23</v>
      </c>
      <c r="B18" s="21">
        <v>2.5</v>
      </c>
      <c r="C18" s="9"/>
    </row>
    <row r="19" spans="1:4" ht="33.65" customHeight="1">
      <c r="A19" s="22" t="s">
        <v>7</v>
      </c>
      <c r="B19" s="23">
        <f>B17-B18</f>
        <v>36.5</v>
      </c>
      <c r="C19" s="9"/>
    </row>
    <row r="20" spans="1:4">
      <c r="A20" s="2"/>
      <c r="B20" s="9"/>
      <c r="C20" s="9"/>
    </row>
    <row r="21" spans="1:4">
      <c r="A21" s="20" t="s">
        <v>24</v>
      </c>
      <c r="B21" s="17">
        <f>52*5</f>
        <v>260</v>
      </c>
      <c r="C21" s="9"/>
    </row>
    <row r="22" spans="1:4" ht="24.5">
      <c r="A22" s="20" t="s">
        <v>25</v>
      </c>
      <c r="B22" s="10">
        <f>30-5</f>
        <v>25</v>
      </c>
      <c r="C22" s="9"/>
      <c r="D22" s="52" t="s">
        <v>95</v>
      </c>
    </row>
    <row r="23" spans="1:4">
      <c r="A23" s="13" t="s">
        <v>19</v>
      </c>
      <c r="B23" s="10"/>
      <c r="C23" s="9"/>
    </row>
    <row r="24" spans="1:4" ht="24.5">
      <c r="A24" s="20" t="s">
        <v>32</v>
      </c>
      <c r="B24" s="15">
        <v>15</v>
      </c>
      <c r="C24" s="9"/>
      <c r="D24" s="52" t="s">
        <v>109</v>
      </c>
    </row>
    <row r="25" spans="1:4">
      <c r="A25" s="20" t="s">
        <v>26</v>
      </c>
      <c r="B25" s="17">
        <v>5</v>
      </c>
      <c r="C25" s="9"/>
    </row>
    <row r="26" spans="1:4">
      <c r="A26" s="20" t="s">
        <v>27</v>
      </c>
      <c r="B26" s="17">
        <v>10</v>
      </c>
      <c r="C26" s="9"/>
    </row>
    <row r="27" spans="1:4">
      <c r="A27" s="20" t="s">
        <v>28</v>
      </c>
      <c r="B27" s="17">
        <f>B21-B22-B24-B25-B26-B23</f>
        <v>205</v>
      </c>
      <c r="C27" s="9"/>
    </row>
    <row r="28" spans="1:4">
      <c r="A28" s="20" t="s">
        <v>20</v>
      </c>
      <c r="B28" s="24">
        <f>B27*(B19/5)</f>
        <v>1496.5</v>
      </c>
      <c r="C28" s="9"/>
    </row>
    <row r="29" spans="1:4">
      <c r="A29" s="2"/>
      <c r="B29" s="25"/>
      <c r="C29" s="9"/>
    </row>
    <row r="30" spans="1:4">
      <c r="A30" s="11" t="s">
        <v>43</v>
      </c>
      <c r="B30" s="9"/>
      <c r="C30" s="9"/>
    </row>
    <row r="31" spans="1:4">
      <c r="A31" s="16"/>
      <c r="B31" s="14" t="s">
        <v>11</v>
      </c>
      <c r="C31" s="14" t="s">
        <v>12</v>
      </c>
    </row>
    <row r="32" spans="1:4">
      <c r="A32" s="13" t="s">
        <v>8</v>
      </c>
      <c r="B32" s="24">
        <f>B14</f>
        <v>1205</v>
      </c>
      <c r="C32" s="24">
        <f>C14</f>
        <v>723</v>
      </c>
    </row>
    <row r="33" spans="1:3">
      <c r="A33" s="13" t="s">
        <v>9</v>
      </c>
      <c r="B33" s="24">
        <f>B28</f>
        <v>1496.5</v>
      </c>
      <c r="C33" s="24">
        <f>B33</f>
        <v>1496.5</v>
      </c>
    </row>
    <row r="34" spans="1:3">
      <c r="A34" s="13" t="s">
        <v>10</v>
      </c>
      <c r="B34" s="23">
        <f>B32/B33</f>
        <v>0.80521216171065824</v>
      </c>
      <c r="C34" s="23">
        <f>C32/C33</f>
        <v>0.4831272970263949</v>
      </c>
    </row>
    <row r="35" spans="1:3">
      <c r="A35" s="26" t="s">
        <v>34</v>
      </c>
      <c r="B35" s="7">
        <f>B34</f>
        <v>0.80521216171065824</v>
      </c>
      <c r="C35" s="7">
        <f>C34</f>
        <v>0.4831272970263949</v>
      </c>
    </row>
    <row r="36" spans="1:3" s="28" customFormat="1">
      <c r="A36" s="27" t="s">
        <v>14</v>
      </c>
      <c r="B36" s="27">
        <f>B35/22</f>
        <v>3.6600552805029919E-2</v>
      </c>
      <c r="C36" s="27">
        <f>C35/22</f>
        <v>2.1960331683017951E-2</v>
      </c>
    </row>
    <row r="38" spans="1:3" ht="41.15" customHeight="1"/>
    <row r="41" spans="1:3" hidden="1"/>
    <row r="43" spans="1:3">
      <c r="A43" s="11" t="s">
        <v>91</v>
      </c>
    </row>
    <row r="44" spans="1:3">
      <c r="A44" s="17" t="s">
        <v>90</v>
      </c>
      <c r="B44" s="17">
        <v>1.1000000000000001</v>
      </c>
    </row>
    <row r="45" spans="1:3" ht="41.65" customHeight="1">
      <c r="A45" s="13" t="s">
        <v>93</v>
      </c>
      <c r="B45" s="10">
        <v>0</v>
      </c>
    </row>
    <row r="46" spans="1:3">
      <c r="A46" s="13" t="s">
        <v>92</v>
      </c>
      <c r="B46" s="27">
        <f>B44/B17*B45</f>
        <v>0</v>
      </c>
    </row>
  </sheetData>
  <mergeCells count="2">
    <mergeCell ref="A2:C2"/>
    <mergeCell ref="B4:C4"/>
  </mergeCells>
  <pageMargins left="0.7" right="0.7" top="0.78740157499999996" bottom="0.78740157499999996" header="0.3" footer="0.3"/>
  <pageSetup paperSize="9" orientation="portrait" r:id="rId1"/>
  <headerFooter>
    <oddHeader>&amp;LAnlage 2 zum Landesrahmenvertrag gemäß § 24 Abs. 5 KiföG M-V 
Berechnung des Personalschlüssels in Kindertageseinrichtungen einschließlich des Leitungsanteils</oddHeader>
    <oddFooter>&amp;CStand 4.9.2024</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Tabelle3!$A$1:$A$3</xm:f>
          </x14:formula1>
          <xm:sqref>B4:C4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2"/>
  <sheetViews>
    <sheetView view="pageLayout" zoomScaleNormal="100" workbookViewId="0">
      <selection activeCell="A2" sqref="A2"/>
    </sheetView>
  </sheetViews>
  <sheetFormatPr baseColWidth="10" defaultRowHeight="14.5"/>
  <sheetData>
    <row r="1" spans="1:1" ht="18.5">
      <c r="A1" s="53" t="s">
        <v>97</v>
      </c>
    </row>
    <row r="2" spans="1:1" ht="18.5">
      <c r="A2" s="53" t="s">
        <v>102</v>
      </c>
    </row>
  </sheetData>
  <pageMargins left="0.7" right="0.7" top="0.78740157499999996" bottom="0.78740157499999996" header="0.3" footer="0.3"/>
  <pageSetup paperSize="9" orientation="portrait" r:id="rId1"/>
  <headerFooter>
    <oddHeader>&amp;LAnlage 2 zum Landesrahmenvertrag gemäß § 24 Abs. 5 KiföG M-V 
Berechnung des Personalschlüssels in Kindertageseinrichtungen einschließlich des Leitungsanteils</oddHeader>
    <oddFooter>&amp;CStand 4.9.2024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Q17"/>
  <sheetViews>
    <sheetView tabSelected="1" topLeftCell="A3" zoomScale="130" zoomScaleNormal="130" workbookViewId="0">
      <selection activeCell="C17" sqref="C17"/>
    </sheetView>
  </sheetViews>
  <sheetFormatPr baseColWidth="10" defaultRowHeight="14.5"/>
  <cols>
    <col min="1" max="1" width="43.453125" customWidth="1"/>
    <col min="2" max="2" width="14" bestFit="1" customWidth="1"/>
    <col min="3" max="3" width="13.453125" style="3" customWidth="1"/>
    <col min="4" max="17" width="11.453125" style="3"/>
  </cols>
  <sheetData>
    <row r="2" spans="1:6" ht="18.5">
      <c r="A2" s="75" t="s">
        <v>35</v>
      </c>
      <c r="B2" s="76"/>
      <c r="C2" s="76"/>
      <c r="D2" s="77"/>
    </row>
    <row r="5" spans="1:6">
      <c r="A5" s="1" t="s">
        <v>103</v>
      </c>
      <c r="B5" s="35">
        <v>20</v>
      </c>
    </row>
    <row r="6" spans="1:6">
      <c r="A6" s="1" t="s">
        <v>104</v>
      </c>
      <c r="B6" s="35">
        <v>60</v>
      </c>
    </row>
    <row r="7" spans="1:6">
      <c r="A7" s="1" t="s">
        <v>105</v>
      </c>
      <c r="B7" s="35">
        <v>100</v>
      </c>
    </row>
    <row r="9" spans="1:6">
      <c r="A9" s="57" t="s">
        <v>107</v>
      </c>
      <c r="C9" s="4">
        <v>50000</v>
      </c>
      <c r="D9" s="58"/>
      <c r="E9" s="58"/>
      <c r="F9" s="58"/>
    </row>
    <row r="10" spans="1:6">
      <c r="A10" t="s">
        <v>98</v>
      </c>
      <c r="C10" s="4"/>
    </row>
    <row r="11" spans="1:6">
      <c r="A11" t="s">
        <v>36</v>
      </c>
      <c r="C11" s="4"/>
    </row>
    <row r="12" spans="1:6">
      <c r="A12" t="s">
        <v>37</v>
      </c>
      <c r="C12" s="4"/>
    </row>
    <row r="13" spans="1:6" ht="29">
      <c r="A13" s="56" t="s">
        <v>106</v>
      </c>
      <c r="C13" s="4"/>
    </row>
    <row r="14" spans="1:6">
      <c r="A14" s="1" t="s">
        <v>101</v>
      </c>
      <c r="C14" s="4"/>
    </row>
    <row r="15" spans="1:6">
      <c r="A15" t="s">
        <v>99</v>
      </c>
      <c r="C15" s="4"/>
    </row>
    <row r="17" spans="2:4">
      <c r="B17" s="5">
        <v>5.7500000000000002E-2</v>
      </c>
      <c r="C17" s="8">
        <f>((((B5*98%*'Anlage 2 Krippe'!B35)*'Anlage 3g Verwaltungskosten'!C9)+((B6*98%*'Anlage 2 Kindergarten'!B35)*'Anlage 3g Verwaltungskosten'!C9)+((B7*98%*'Anlage 2 Hort'!B36)*'Anlage 3g Verwaltungskosten'!C9))+C10+C11+C12)*B17+C13*B17+C15*B17+('Anlage 2 Krippe'!B45*'Anlage 3g Verwaltungskosten'!C9)*'Anlage 3g Verwaltungskosten'!B17+('Anlage 2 Kindergarten'!B47*'Anlage 3g Verwaltungskosten'!C9)*'Anlage 3g Verwaltungskosten'!B17+('Anlage 2 Hort'!B46*'Anlage 3g Verwaltungskosten'!C9)*'Anlage 3g Verwaltungskosten'!B17+C14*B17</f>
        <v>42767.131984663341</v>
      </c>
      <c r="D17" s="6" t="s">
        <v>38</v>
      </c>
    </row>
  </sheetData>
  <mergeCells count="1">
    <mergeCell ref="A2:D2"/>
  </mergeCells>
  <pageMargins left="0.7" right="0.7" top="0.78740157499999996" bottom="0.78740157499999996" header="0.3" footer="0.3"/>
  <pageSetup paperSize="9" scale="90" orientation="portrait" r:id="rId1"/>
  <headerFooter>
    <oddHeader>&amp;LAnlage 3g -zum Landesrahmenvertrag gemäß § 24 Abs. 5 KiföG M-V 
Pauschale für Verwaltungskosten</oddHeader>
    <oddFooter>&amp;CStand 4.9.2024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2:M52"/>
  <sheetViews>
    <sheetView topLeftCell="A23" zoomScaleNormal="100" workbookViewId="0">
      <selection activeCell="D60" sqref="D60"/>
    </sheetView>
  </sheetViews>
  <sheetFormatPr baseColWidth="10" defaultColWidth="11.453125" defaultRowHeight="14.5"/>
  <cols>
    <col min="4" max="4" width="65.26953125" customWidth="1"/>
    <col min="5" max="5" width="16.453125" bestFit="1" customWidth="1"/>
    <col min="7" max="7" width="14.26953125" bestFit="1" customWidth="1"/>
  </cols>
  <sheetData>
    <row r="2" spans="1:12" ht="18.5">
      <c r="A2" s="38" t="s">
        <v>45</v>
      </c>
    </row>
    <row r="4" spans="1:12" ht="15.5">
      <c r="A4" s="39" t="s">
        <v>47</v>
      </c>
    </row>
    <row r="5" spans="1:12" ht="15.5">
      <c r="A5" s="39" t="s">
        <v>48</v>
      </c>
    </row>
    <row r="8" spans="1:12" ht="15.5">
      <c r="A8" s="40" t="s">
        <v>63</v>
      </c>
    </row>
    <row r="9" spans="1:12" ht="15.5">
      <c r="A9" s="40"/>
    </row>
    <row r="10" spans="1:12" ht="15.5">
      <c r="A10" s="39" t="s">
        <v>66</v>
      </c>
      <c r="E10" s="82"/>
      <c r="F10" s="83"/>
      <c r="G10" s="83"/>
      <c r="H10" s="83"/>
      <c r="I10" s="83"/>
      <c r="J10" s="83"/>
      <c r="K10" s="83"/>
      <c r="L10" s="84"/>
    </row>
    <row r="11" spans="1:12" ht="15.5">
      <c r="A11" s="39" t="s">
        <v>49</v>
      </c>
      <c r="E11" s="82"/>
      <c r="F11" s="83"/>
      <c r="G11" s="83"/>
      <c r="H11" s="83"/>
      <c r="I11" s="83"/>
      <c r="J11" s="83"/>
      <c r="K11" s="83"/>
      <c r="L11" s="84"/>
    </row>
    <row r="12" spans="1:12" ht="15.5">
      <c r="A12" s="39" t="s">
        <v>50</v>
      </c>
      <c r="E12" s="82"/>
      <c r="F12" s="83"/>
      <c r="G12" s="83"/>
      <c r="H12" s="83"/>
      <c r="I12" s="83"/>
      <c r="J12" s="83"/>
      <c r="K12" s="83"/>
      <c r="L12" s="84"/>
    </row>
    <row r="13" spans="1:12" ht="15.5">
      <c r="A13" s="39" t="s">
        <v>51</v>
      </c>
      <c r="E13" s="82"/>
      <c r="F13" s="83"/>
      <c r="G13" s="83"/>
      <c r="H13" s="83"/>
      <c r="I13" s="83"/>
      <c r="J13" s="83"/>
      <c r="K13" s="83"/>
      <c r="L13" s="84"/>
    </row>
    <row r="14" spans="1:12">
      <c r="A14" s="39"/>
    </row>
    <row r="15" spans="1:12" ht="15.5">
      <c r="A15" s="40" t="s">
        <v>86</v>
      </c>
    </row>
    <row r="16" spans="1:12" ht="15.5">
      <c r="A16" s="40"/>
      <c r="E16" t="s">
        <v>58</v>
      </c>
      <c r="G16" t="s">
        <v>59</v>
      </c>
    </row>
    <row r="17" spans="1:9" ht="15.5">
      <c r="A17" s="39" t="s">
        <v>52</v>
      </c>
      <c r="E17" s="60"/>
      <c r="G17" s="60"/>
    </row>
    <row r="18" spans="1:9" ht="15.5">
      <c r="A18" s="39" t="s">
        <v>89</v>
      </c>
      <c r="E18" s="41"/>
    </row>
    <row r="19" spans="1:9" ht="15.5">
      <c r="A19" s="39" t="s">
        <v>87</v>
      </c>
      <c r="E19" s="41"/>
      <c r="H19" s="41" t="e">
        <f>E19/E18</f>
        <v>#DIV/0!</v>
      </c>
      <c r="I19" s="39" t="s">
        <v>122</v>
      </c>
    </row>
    <row r="20" spans="1:9" ht="15.5">
      <c r="A20" s="68" t="s">
        <v>123</v>
      </c>
      <c r="E20" s="41"/>
      <c r="H20" s="41" t="e">
        <f>E20/E18</f>
        <v>#DIV/0!</v>
      </c>
      <c r="I20" s="39" t="s">
        <v>88</v>
      </c>
    </row>
    <row r="21" spans="1:9">
      <c r="A21" s="39"/>
      <c r="G21" s="69" t="s">
        <v>121</v>
      </c>
      <c r="H21" s="70" t="e">
        <f>SUM(H19:H20)</f>
        <v>#DIV/0!</v>
      </c>
    </row>
    <row r="23" spans="1:9" s="61" customFormat="1" ht="15.5">
      <c r="A23" s="71" t="s">
        <v>124</v>
      </c>
      <c r="B23" s="72"/>
      <c r="C23" s="72"/>
      <c r="D23" s="72"/>
      <c r="E23" s="63"/>
      <c r="H23" s="63" t="e">
        <f>E23/E18</f>
        <v>#DIV/0!</v>
      </c>
      <c r="I23" s="62" t="s">
        <v>116</v>
      </c>
    </row>
    <row r="25" spans="1:9" ht="15.5" hidden="1">
      <c r="A25" s="40"/>
    </row>
    <row r="26" spans="1:9" s="61" customFormat="1" hidden="1">
      <c r="A26" s="64" t="s">
        <v>117</v>
      </c>
      <c r="B26" s="64"/>
    </row>
    <row r="27" spans="1:9" s="61" customFormat="1" hidden="1"/>
    <row r="28" spans="1:9" s="61" customFormat="1" ht="15.5" hidden="1">
      <c r="A28" s="62" t="s">
        <v>113</v>
      </c>
      <c r="E28" s="63"/>
      <c r="H28" s="63" t="e">
        <f>E28/E48</f>
        <v>#DIV/0!</v>
      </c>
      <c r="I28" s="62" t="s">
        <v>114</v>
      </c>
    </row>
    <row r="29" spans="1:9" s="61" customFormat="1" ht="15.5" hidden="1">
      <c r="A29" s="62" t="s">
        <v>115</v>
      </c>
      <c r="E29" s="63"/>
      <c r="H29" s="63" t="e">
        <f>E29/E48</f>
        <v>#DIV/0!</v>
      </c>
      <c r="I29" s="62" t="s">
        <v>116</v>
      </c>
    </row>
    <row r="30" spans="1:9" hidden="1">
      <c r="A30" s="39"/>
      <c r="I30" s="39"/>
    </row>
    <row r="31" spans="1:9" s="61" customFormat="1" hidden="1">
      <c r="A31" s="64" t="s">
        <v>118</v>
      </c>
      <c r="B31" s="64"/>
    </row>
    <row r="32" spans="1:9" hidden="1">
      <c r="A32" s="39"/>
      <c r="I32" s="39"/>
    </row>
    <row r="33" spans="1:13" ht="15.5" hidden="1">
      <c r="A33" s="62" t="s">
        <v>119</v>
      </c>
      <c r="B33" s="61"/>
      <c r="C33" s="61"/>
      <c r="D33" s="61"/>
      <c r="E33" s="63"/>
      <c r="F33" s="61"/>
      <c r="G33" s="61"/>
      <c r="H33" s="63" t="e">
        <f>E33/E30</f>
        <v>#DIV/0!</v>
      </c>
      <c r="I33" s="62" t="s">
        <v>114</v>
      </c>
      <c r="J33" s="61"/>
      <c r="K33" s="61"/>
      <c r="L33" s="61"/>
      <c r="M33" s="61"/>
    </row>
    <row r="34" spans="1:13" ht="15.5" hidden="1">
      <c r="A34" s="62" t="s">
        <v>120</v>
      </c>
      <c r="B34" s="61"/>
      <c r="C34" s="61"/>
      <c r="D34" s="61"/>
      <c r="E34" s="63"/>
      <c r="F34" s="61"/>
      <c r="G34" s="61"/>
      <c r="H34" s="63" t="e">
        <f>E34/E30</f>
        <v>#DIV/0!</v>
      </c>
      <c r="I34" s="62" t="s">
        <v>116</v>
      </c>
      <c r="J34" s="61"/>
      <c r="K34" s="61"/>
      <c r="L34" s="61"/>
      <c r="M34" s="61"/>
    </row>
    <row r="35" spans="1:13">
      <c r="A35" s="39"/>
      <c r="I35" s="39"/>
    </row>
    <row r="36" spans="1:13" ht="15.5">
      <c r="A36" s="40" t="s">
        <v>64</v>
      </c>
    </row>
    <row r="37" spans="1:13" ht="15.5">
      <c r="A37" s="40"/>
    </row>
    <row r="38" spans="1:13" ht="15.5">
      <c r="A38" s="39" t="s">
        <v>53</v>
      </c>
      <c r="G38" s="36"/>
    </row>
    <row r="39" spans="1:13" ht="15.5">
      <c r="A39" s="39" t="s">
        <v>54</v>
      </c>
    </row>
    <row r="40" spans="1:13" ht="15.5">
      <c r="A40" s="39" t="s">
        <v>55</v>
      </c>
    </row>
    <row r="41" spans="1:13" ht="27" customHeight="1">
      <c r="A41" s="39" t="s">
        <v>56</v>
      </c>
      <c r="E41" s="42"/>
      <c r="F41" s="43"/>
      <c r="H41" s="42"/>
      <c r="I41" s="44"/>
      <c r="J41" s="44"/>
      <c r="K41" s="44"/>
      <c r="L41" s="43"/>
    </row>
    <row r="42" spans="1:13">
      <c r="A42" s="39"/>
      <c r="E42" t="s">
        <v>61</v>
      </c>
      <c r="H42" t="s">
        <v>62</v>
      </c>
    </row>
    <row r="43" spans="1:13">
      <c r="A43" s="39"/>
    </row>
    <row r="44" spans="1:13" ht="15.5">
      <c r="A44" s="40" t="s">
        <v>46</v>
      </c>
    </row>
    <row r="45" spans="1:13" ht="15.5">
      <c r="A45" s="39" t="s">
        <v>57</v>
      </c>
    </row>
    <row r="46" spans="1:13" ht="15.5">
      <c r="A46" s="39" t="s">
        <v>110</v>
      </c>
      <c r="E46" s="55"/>
      <c r="G46" s="74"/>
    </row>
    <row r="47" spans="1:13" ht="15.65" customHeight="1">
      <c r="A47" s="85" t="s">
        <v>126</v>
      </c>
      <c r="B47" s="85"/>
      <c r="C47" s="85"/>
      <c r="D47" s="85"/>
    </row>
    <row r="48" spans="1:13">
      <c r="A48" s="85"/>
      <c r="B48" s="85"/>
      <c r="C48" s="85"/>
      <c r="D48" s="85"/>
    </row>
    <row r="49" spans="1:4">
      <c r="A49" s="85"/>
      <c r="B49" s="85"/>
      <c r="C49" s="85"/>
      <c r="D49" s="85"/>
    </row>
    <row r="50" spans="1:4">
      <c r="A50" s="86"/>
      <c r="B50" s="86"/>
      <c r="C50" s="86"/>
      <c r="D50" s="86"/>
    </row>
    <row r="51" spans="1:4">
      <c r="A51" s="86"/>
      <c r="B51" s="86"/>
      <c r="C51" s="86"/>
      <c r="D51" s="86"/>
    </row>
    <row r="52" spans="1:4">
      <c r="A52" s="86"/>
      <c r="B52" s="86"/>
      <c r="C52" s="86"/>
      <c r="D52" s="86"/>
    </row>
  </sheetData>
  <mergeCells count="5">
    <mergeCell ref="E11:L11"/>
    <mergeCell ref="E12:L12"/>
    <mergeCell ref="E13:L13"/>
    <mergeCell ref="E10:L10"/>
    <mergeCell ref="A47:D52"/>
  </mergeCells>
  <pageMargins left="0.7" right="0.7" top="0.78740157499999996" bottom="0.78740157499999996" header="0.3" footer="0.3"/>
  <pageSetup paperSize="9" scale="65" orientation="landscape" r:id="rId1"/>
  <headerFooter>
    <oddHeader>&amp;LAnlage 4 zum Landesrahmenvertrag gemäß § 24 Abs. 5 KiföG M-V 
Nachweisführung zu Krankentagen</oddHeader>
    <oddFooter>&amp;CStand 4.9.2024</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2:L67"/>
  <sheetViews>
    <sheetView zoomScaleNormal="100" workbookViewId="0">
      <selection activeCell="B34" sqref="B34"/>
    </sheetView>
  </sheetViews>
  <sheetFormatPr baseColWidth="10" defaultRowHeight="14.5"/>
  <cols>
    <col min="1" max="1" width="11.453125" style="36"/>
    <col min="4" max="4" width="12.54296875" bestFit="1" customWidth="1"/>
    <col min="7" max="7" width="13" customWidth="1"/>
    <col min="9" max="9" width="12.453125" customWidth="1"/>
  </cols>
  <sheetData>
    <row r="2" spans="1:12" ht="18.5">
      <c r="A2" s="38" t="s">
        <v>65</v>
      </c>
    </row>
    <row r="5" spans="1:12" ht="15.5">
      <c r="A5" s="40" t="s">
        <v>63</v>
      </c>
    </row>
    <row r="6" spans="1:12" ht="15.5">
      <c r="A6" s="40"/>
    </row>
    <row r="7" spans="1:12" ht="15.5">
      <c r="A7" s="39" t="s">
        <v>66</v>
      </c>
      <c r="E7" s="82"/>
      <c r="F7" s="83"/>
      <c r="G7" s="83"/>
      <c r="H7" s="83"/>
      <c r="I7" s="83"/>
      <c r="J7" s="83"/>
      <c r="K7" s="83"/>
      <c r="L7" s="84"/>
    </row>
    <row r="8" spans="1:12" ht="15.5">
      <c r="A8" s="39" t="s">
        <v>49</v>
      </c>
      <c r="E8" s="82"/>
      <c r="F8" s="83"/>
      <c r="G8" s="83"/>
      <c r="H8" s="83"/>
      <c r="I8" s="83"/>
      <c r="J8" s="83"/>
      <c r="K8" s="83"/>
      <c r="L8" s="84"/>
    </row>
    <row r="9" spans="1:12" ht="15.5">
      <c r="A9" s="39" t="s">
        <v>50</v>
      </c>
      <c r="E9" s="82"/>
      <c r="F9" s="83"/>
      <c r="G9" s="83"/>
      <c r="H9" s="83"/>
      <c r="I9" s="83"/>
      <c r="J9" s="83"/>
      <c r="K9" s="83"/>
      <c r="L9" s="84"/>
    </row>
    <row r="10" spans="1:12" ht="15.5">
      <c r="A10" s="39" t="s">
        <v>51</v>
      </c>
      <c r="E10" s="82"/>
      <c r="F10" s="83"/>
      <c r="G10" s="83"/>
      <c r="H10" s="83"/>
      <c r="I10" s="83"/>
      <c r="J10" s="83"/>
      <c r="K10" s="83"/>
      <c r="L10" s="84"/>
    </row>
    <row r="11" spans="1:12">
      <c r="A11" s="39"/>
      <c r="E11" s="37"/>
      <c r="F11" s="37"/>
      <c r="G11" s="37"/>
      <c r="H11" s="37"/>
      <c r="I11" s="37"/>
      <c r="J11" s="37"/>
      <c r="K11" s="37"/>
      <c r="L11" s="37"/>
    </row>
    <row r="12" spans="1:12" ht="15.5">
      <c r="A12" s="40" t="s">
        <v>86</v>
      </c>
      <c r="E12" s="37"/>
      <c r="F12" s="37"/>
      <c r="G12" s="37"/>
      <c r="H12" s="37"/>
      <c r="I12" s="37"/>
      <c r="J12" s="37"/>
      <c r="K12" s="37"/>
      <c r="L12" s="37"/>
    </row>
    <row r="13" spans="1:12">
      <c r="A13" s="39"/>
      <c r="E13" s="37"/>
      <c r="F13" s="37"/>
      <c r="G13" s="37"/>
      <c r="H13" s="37"/>
      <c r="I13" s="37"/>
      <c r="J13" s="37"/>
      <c r="K13" s="37"/>
      <c r="L13" s="37"/>
    </row>
    <row r="14" spans="1:12" ht="29">
      <c r="A14" s="45" t="s">
        <v>74</v>
      </c>
      <c r="E14" s="46" t="s">
        <v>75</v>
      </c>
      <c r="F14" s="37"/>
      <c r="G14" s="46" t="s">
        <v>76</v>
      </c>
    </row>
    <row r="15" spans="1:12">
      <c r="E15" s="60"/>
      <c r="G15" s="60"/>
    </row>
    <row r="17" spans="1:11">
      <c r="A17" s="45" t="s">
        <v>67</v>
      </c>
    </row>
    <row r="18" spans="1:11">
      <c r="E18" s="37" t="s">
        <v>73</v>
      </c>
      <c r="F18" s="37"/>
      <c r="G18" s="37" t="s">
        <v>84</v>
      </c>
      <c r="I18" t="s">
        <v>85</v>
      </c>
    </row>
    <row r="19" spans="1:11">
      <c r="D19" t="s">
        <v>68</v>
      </c>
      <c r="E19" s="65"/>
      <c r="G19" s="65"/>
      <c r="I19" s="41">
        <v>10</v>
      </c>
    </row>
    <row r="20" spans="1:11">
      <c r="D20" t="s">
        <v>69</v>
      </c>
      <c r="E20" s="65"/>
      <c r="G20" s="65"/>
      <c r="I20" s="41">
        <v>10</v>
      </c>
    </row>
    <row r="21" spans="1:11">
      <c r="D21" t="s">
        <v>70</v>
      </c>
      <c r="E21" s="65"/>
      <c r="G21" s="65"/>
      <c r="I21" s="41">
        <v>10</v>
      </c>
    </row>
    <row r="22" spans="1:11">
      <c r="D22" t="s">
        <v>71</v>
      </c>
      <c r="E22" s="65"/>
      <c r="G22" s="65"/>
      <c r="I22" s="41">
        <v>10</v>
      </c>
    </row>
    <row r="23" spans="1:11">
      <c r="D23" t="s">
        <v>72</v>
      </c>
      <c r="E23" s="65"/>
      <c r="G23" s="65"/>
      <c r="I23" s="41">
        <v>10</v>
      </c>
    </row>
    <row r="26" spans="1:11">
      <c r="A26" s="45" t="s">
        <v>82</v>
      </c>
    </row>
    <row r="27" spans="1:11">
      <c r="A27" s="45"/>
    </row>
    <row r="28" spans="1:11">
      <c r="A28" s="45"/>
      <c r="B28" s="37" t="s">
        <v>61</v>
      </c>
    </row>
    <row r="29" spans="1:11">
      <c r="B29" s="47"/>
      <c r="D29" t="s">
        <v>83</v>
      </c>
      <c r="G29" s="41"/>
      <c r="I29" s="41"/>
      <c r="K29" s="41"/>
    </row>
    <row r="30" spans="1:11" ht="51" customHeight="1">
      <c r="A30" s="87" t="s">
        <v>125</v>
      </c>
      <c r="B30" s="87"/>
      <c r="D30" s="46" t="s">
        <v>77</v>
      </c>
      <c r="E30" s="46" t="s">
        <v>78</v>
      </c>
      <c r="G30" s="46" t="s">
        <v>79</v>
      </c>
      <c r="H30" s="37"/>
      <c r="I30" s="46" t="s">
        <v>80</v>
      </c>
      <c r="K30" s="46" t="s">
        <v>81</v>
      </c>
    </row>
    <row r="31" spans="1:11" ht="15.4" customHeight="1">
      <c r="A31" s="73"/>
      <c r="B31" s="73"/>
      <c r="D31" s="66"/>
      <c r="E31" s="66"/>
      <c r="G31" s="41"/>
      <c r="I31" s="41"/>
      <c r="K31" s="41"/>
    </row>
    <row r="32" spans="1:11">
      <c r="B32" s="48"/>
      <c r="D32" s="66"/>
      <c r="E32" s="66"/>
      <c r="G32" s="41"/>
      <c r="I32" s="41"/>
      <c r="K32" s="41"/>
    </row>
    <row r="33" spans="2:11">
      <c r="B33" s="48"/>
      <c r="D33" s="66"/>
      <c r="E33" s="66"/>
      <c r="G33" s="41"/>
      <c r="I33" s="41"/>
      <c r="K33" s="41"/>
    </row>
    <row r="34" spans="2:11">
      <c r="B34" s="48"/>
      <c r="D34" s="66"/>
      <c r="E34" s="66"/>
      <c r="G34" s="41"/>
      <c r="I34" s="41"/>
      <c r="K34" s="41"/>
    </row>
    <row r="35" spans="2:11">
      <c r="B35" s="48"/>
      <c r="D35" s="66"/>
      <c r="E35" s="66"/>
      <c r="G35" s="41"/>
      <c r="I35" s="41"/>
      <c r="K35" s="41"/>
    </row>
    <row r="36" spans="2:11">
      <c r="B36" s="48"/>
      <c r="D36" s="66"/>
      <c r="E36" s="66"/>
      <c r="G36" s="41"/>
      <c r="I36" s="41"/>
      <c r="K36" s="41"/>
    </row>
    <row r="37" spans="2:11">
      <c r="B37" s="48"/>
      <c r="D37" s="66"/>
      <c r="E37" s="66"/>
      <c r="G37" s="41"/>
      <c r="I37" s="41"/>
      <c r="K37" s="41"/>
    </row>
    <row r="38" spans="2:11">
      <c r="B38" s="48"/>
      <c r="D38" s="66"/>
      <c r="E38" s="66"/>
      <c r="G38" s="41"/>
      <c r="I38" s="41"/>
      <c r="K38" s="41"/>
    </row>
    <row r="39" spans="2:11">
      <c r="B39" s="48"/>
      <c r="D39" s="66"/>
      <c r="E39" s="66"/>
      <c r="G39" s="41"/>
      <c r="I39" s="41"/>
      <c r="K39" s="41"/>
    </row>
    <row r="40" spans="2:11">
      <c r="B40" s="48"/>
      <c r="D40" s="66"/>
      <c r="E40" s="66"/>
      <c r="G40" s="41"/>
      <c r="I40" s="41"/>
      <c r="K40" s="41"/>
    </row>
    <row r="41" spans="2:11">
      <c r="B41" s="48"/>
      <c r="D41" s="66"/>
      <c r="E41" s="66"/>
      <c r="G41" s="41"/>
      <c r="I41" s="41"/>
      <c r="K41" s="41"/>
    </row>
    <row r="42" spans="2:11">
      <c r="B42" s="48"/>
      <c r="D42" s="66"/>
      <c r="E42" s="66"/>
      <c r="G42" s="41"/>
      <c r="I42" s="41"/>
      <c r="K42" s="41"/>
    </row>
    <row r="43" spans="2:11">
      <c r="B43" s="48"/>
      <c r="D43" s="66"/>
      <c r="E43" s="66"/>
      <c r="G43" s="41"/>
      <c r="I43" s="41"/>
      <c r="K43" s="41"/>
    </row>
    <row r="44" spans="2:11">
      <c r="B44" s="48"/>
      <c r="D44" s="66"/>
      <c r="E44" s="66"/>
      <c r="G44" s="41"/>
      <c r="I44" s="41"/>
      <c r="K44" s="41"/>
    </row>
    <row r="45" spans="2:11">
      <c r="B45" s="48"/>
      <c r="D45" s="66"/>
      <c r="E45" s="66"/>
      <c r="G45" s="41"/>
      <c r="I45" s="41"/>
      <c r="K45" s="41"/>
    </row>
    <row r="46" spans="2:11">
      <c r="B46" s="48"/>
      <c r="D46" s="66"/>
      <c r="E46" s="66"/>
      <c r="G46" s="41"/>
      <c r="I46" s="41"/>
      <c r="K46" s="41"/>
    </row>
    <row r="47" spans="2:11">
      <c r="B47" s="48"/>
      <c r="D47" s="66"/>
      <c r="E47" s="66"/>
      <c r="G47" s="41"/>
      <c r="I47" s="41"/>
      <c r="K47" s="41"/>
    </row>
    <row r="48" spans="2:11">
      <c r="B48" s="48"/>
      <c r="D48" s="66"/>
      <c r="E48" s="66"/>
      <c r="G48" s="41"/>
      <c r="I48" s="41"/>
      <c r="K48" s="41"/>
    </row>
    <row r="49" spans="1:12">
      <c r="B49" s="48"/>
      <c r="D49" s="66"/>
      <c r="E49" s="66"/>
      <c r="G49" s="41"/>
      <c r="I49" s="41"/>
      <c r="K49" s="41"/>
    </row>
    <row r="50" spans="1:12">
      <c r="B50" s="48"/>
      <c r="D50" s="66"/>
      <c r="E50" s="66"/>
      <c r="G50" s="41"/>
      <c r="I50" s="41"/>
      <c r="K50" s="41"/>
    </row>
    <row r="51" spans="1:12">
      <c r="E51" s="49"/>
    </row>
    <row r="52" spans="1:12">
      <c r="G52" s="50" t="e">
        <f>SUM(G31:G50)/G29/2</f>
        <v>#DIV/0!</v>
      </c>
      <c r="H52" s="51"/>
      <c r="I52" s="50" t="e">
        <f>SUM(I31:I50)/I29/2</f>
        <v>#DIV/0!</v>
      </c>
      <c r="J52" s="51"/>
      <c r="K52" s="50" t="e">
        <f>SUM(K31:K50)/K29/2</f>
        <v>#DIV/0!</v>
      </c>
    </row>
    <row r="55" spans="1:12" ht="15.5">
      <c r="A55" s="40" t="s">
        <v>64</v>
      </c>
    </row>
    <row r="56" spans="1:12" ht="15.5">
      <c r="A56" s="40"/>
    </row>
    <row r="57" spans="1:12" ht="15.5">
      <c r="A57" s="39" t="s">
        <v>53</v>
      </c>
      <c r="G57" s="36"/>
    </row>
    <row r="58" spans="1:12" ht="15.5">
      <c r="A58" s="39" t="s">
        <v>54</v>
      </c>
    </row>
    <row r="59" spans="1:12" ht="15.5">
      <c r="A59" s="39" t="s">
        <v>55</v>
      </c>
    </row>
    <row r="60" spans="1:12">
      <c r="A60" s="39"/>
    </row>
    <row r="61" spans="1:12" ht="27" customHeight="1">
      <c r="A61" s="39" t="s">
        <v>56</v>
      </c>
      <c r="E61" s="42"/>
      <c r="F61" s="43"/>
      <c r="H61" s="42"/>
      <c r="I61" s="44"/>
      <c r="J61" s="44"/>
      <c r="K61" s="44"/>
      <c r="L61" s="43"/>
    </row>
    <row r="62" spans="1:12">
      <c r="A62" s="39"/>
      <c r="E62" t="s">
        <v>61</v>
      </c>
      <c r="H62" t="s">
        <v>62</v>
      </c>
    </row>
    <row r="63" spans="1:12">
      <c r="A63" s="39"/>
    </row>
    <row r="64" spans="1:12" ht="15.5">
      <c r="A64" s="40" t="s">
        <v>46</v>
      </c>
    </row>
    <row r="65" spans="1:1" ht="15.5">
      <c r="A65" s="39" t="s">
        <v>57</v>
      </c>
    </row>
    <row r="66" spans="1:1" ht="15.5">
      <c r="A66" s="39" t="s">
        <v>60</v>
      </c>
    </row>
    <row r="67" spans="1:1">
      <c r="A67"/>
    </row>
  </sheetData>
  <mergeCells count="5">
    <mergeCell ref="E8:L8"/>
    <mergeCell ref="E9:L9"/>
    <mergeCell ref="E10:L10"/>
    <mergeCell ref="E7:L7"/>
    <mergeCell ref="A30:B30"/>
  </mergeCells>
  <pageMargins left="0.7" right="0.7" top="0.78740157499999996" bottom="0.78740157499999996" header="0.3" footer="0.3"/>
  <pageSetup paperSize="9" scale="93" orientation="landscape" r:id="rId1"/>
  <headerFooter>
    <oddHeader xml:space="preserve">&amp;LAnlage 5 zum Landesrahmenvertrag gemäß § 24 Abs. 5 KiföG M-V 
Nachweisführung tatsächliche Betreuungszeiten </oddHeader>
    <oddFooter>&amp;CStand 4.9.2024</oddFooter>
  </headerFooter>
  <rowBreaks count="2" manualBreakCount="2">
    <brk id="24" max="16383" man="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G27" sqref="G27"/>
    </sheetView>
  </sheetViews>
  <sheetFormatPr baseColWidth="10" defaultRowHeight="14.5"/>
  <sheetData>
    <row r="1" spans="1:1">
      <c r="A1" t="s">
        <v>96</v>
      </c>
    </row>
    <row r="2" spans="1:1">
      <c r="A2" s="2" t="s">
        <v>39</v>
      </c>
    </row>
    <row r="3" spans="1:1">
      <c r="A3" s="2" t="s">
        <v>40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Anlage 2 Krippe</vt:lpstr>
      <vt:lpstr>Anlage 2 Kindergarten</vt:lpstr>
      <vt:lpstr>Anlage 2 Hort</vt:lpstr>
      <vt:lpstr>Anlage 2 Leitung</vt:lpstr>
      <vt:lpstr>Anlage 3g Verwaltungskosten</vt:lpstr>
      <vt:lpstr>Anlage 4 Krankentage</vt:lpstr>
      <vt:lpstr>Anlage 5 Betreuungszeiten</vt:lpstr>
      <vt:lpstr>Tabelle3</vt:lpstr>
    </vt:vector>
  </TitlesOfParts>
  <Company>Stadtverwaltung Rostock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Mitarbeiter</dc:creator>
  <cp:lastModifiedBy>Dr. Gelke, Judith</cp:lastModifiedBy>
  <cp:lastPrinted>2021-06-08T11:52:00Z</cp:lastPrinted>
  <dcterms:created xsi:type="dcterms:W3CDTF">2018-10-09T09:25:17Z</dcterms:created>
  <dcterms:modified xsi:type="dcterms:W3CDTF">2024-12-18T20:49:53Z</dcterms:modified>
</cp:coreProperties>
</file>